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c3752da62c106747/Stalinis kompiuteris/Neeilinis 2026-02-11/TSP 2026-02-11/"/>
    </mc:Choice>
  </mc:AlternateContent>
  <xr:revisionPtr revIDLastSave="0" documentId="8_{E99FE9E7-1FE2-4181-9B2A-6A4B22C19558}" xr6:coauthVersionLast="47" xr6:coauthVersionMax="47" xr10:uidLastSave="{00000000-0000-0000-0000-000000000000}"/>
  <bookViews>
    <workbookView xWindow="-108" yWindow="-108" windowWidth="23256" windowHeight="13896" xr2:uid="{361EBA3B-8F97-4A86-A468-D51BBDB389A2}"/>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K44" i="1"/>
  <c r="G44" i="1"/>
  <c r="H44" i="1"/>
  <c r="F44" i="1"/>
  <c r="L30" i="1" l="1"/>
  <c r="K30" i="1"/>
  <c r="F30" i="1"/>
  <c r="H14" i="1"/>
  <c r="G14" i="1"/>
  <c r="H12" i="1"/>
  <c r="G12" i="1"/>
  <c r="H10" i="1"/>
  <c r="G10" i="1"/>
  <c r="H9" i="1"/>
  <c r="G9" i="1"/>
  <c r="H8" i="1"/>
  <c r="G8" i="1"/>
  <c r="G30" i="1" l="1"/>
  <c r="G32" i="1" s="1"/>
  <c r="H30" i="1"/>
</calcChain>
</file>

<file path=xl/sharedStrings.xml><?xml version="1.0" encoding="utf-8"?>
<sst xmlns="http://schemas.openxmlformats.org/spreadsheetml/2006/main" count="207" uniqueCount="84">
  <si>
    <t>JURBARKO RAJONO SAVIVALDYBĖS REGIONINIAI PROJEKTAI</t>
  </si>
  <si>
    <t>Nr.</t>
  </si>
  <si>
    <t>Min.</t>
  </si>
  <si>
    <t>PĮP</t>
  </si>
  <si>
    <t>Admin.</t>
  </si>
  <si>
    <t>Projekto pavadinimas</t>
  </si>
  <si>
    <t>Iš viso</t>
  </si>
  <si>
    <t>ES lėšos</t>
  </si>
  <si>
    <t>Saviv. lėšos</t>
  </si>
  <si>
    <t>Įgyv. Pradžia</t>
  </si>
  <si>
    <t>Įgyv. Pabaiga</t>
  </si>
  <si>
    <t>SB dalis</t>
  </si>
  <si>
    <t>SB finansav.</t>
  </si>
  <si>
    <t>VRM</t>
  </si>
  <si>
    <t>Ernestas</t>
  </si>
  <si>
    <t>Skatinimo priemonių investuoti sudarymas Tauragė+ FZ ir pramoninių teritorijų infrastruktūros plėtra Jurbarko mieste (ŽR)</t>
  </si>
  <si>
    <t>2024-I ketv.</t>
  </si>
  <si>
    <t>2029-III ketv.</t>
  </si>
  <si>
    <t>Skatinimo priemonių investuoti sudarymas Tauragė+ FZ ir pramoninių teritorijų infrastruktūros plėtra Jurbarko mieste (Jurbarkas)</t>
  </si>
  <si>
    <t>Jurgita</t>
  </si>
  <si>
    <t>Gamtos ir kultūros objektų pritaikymas lankymui Jurbarko rajono savivaldybėje (Mituvos slėnis ir Lybiškių stotis) (Jurbarkas)</t>
  </si>
  <si>
    <t>2026-IV ket.</t>
  </si>
  <si>
    <t>Ilma</t>
  </si>
  <si>
    <t>Kraštovaizdžio parko ir Mituvos upės pritaikymo lankymui II etapas (Jurbarkas)</t>
  </si>
  <si>
    <t>2026-II ketv</t>
  </si>
  <si>
    <t>2028-VI ketv.</t>
  </si>
  <si>
    <t>Raudonės pilies ir parko pritaikymas lankymui (Jurbarkas)</t>
  </si>
  <si>
    <t>2026-II ketv.</t>
  </si>
  <si>
    <t>2028-II ketv.</t>
  </si>
  <si>
    <t>Smalininkų geležinkelio stoties ir vandens matavimo stoties pritaikymas lankymui (Jurbarkas)</t>
  </si>
  <si>
    <t>Nemuno, Mituvos ir Imsrės upių pritaikymas lankymui Jurbarko mieste (Jurbarkas)</t>
  </si>
  <si>
    <t>Kalnėnų karjero pritaikymas lankymui (Jurbarkas)</t>
  </si>
  <si>
    <t>2026-III ketv.</t>
  </si>
  <si>
    <t>SAM</t>
  </si>
  <si>
    <t>Visuomenės sveikatos paslaugų prieinamumo didinimas ir prevencinių priemonių, stiprinančių visuomenės sveikatą bei psichologinę gerovę ir atsparumą stiprinimas Jurbarko rajono ir Pagėgių savivaldybėse (VSB) +187 096,77/159 032,26/28 064,52 Pagėgiai</t>
  </si>
  <si>
    <t>2028-IV ketv.</t>
  </si>
  <si>
    <t>Visuomenės sveikatos paslaugų prieinamumo didinimas ir prevencinių priemonių, stiprinančių visuomenės sveikatą bei psichologinę gerovę ir atsparumą stiprinimas Jurbarko rajono ir Pagėgių savivaldybėse (VSB) +216 000/183 600 Pagėgiai</t>
  </si>
  <si>
    <t>2025-I ketv.</t>
  </si>
  <si>
    <t>Renata</t>
  </si>
  <si>
    <t>Gamtos ir kultūros objektų pritaikymas lankymui ir turizmo informavimo paslaugų plėtra per skatinimo priemonių keliauti Tauragės regione pagerinimą ir įgyvendinimą bei turizmo vartų įrengimą (ŽR)</t>
  </si>
  <si>
    <t>2029-III ket.</t>
  </si>
  <si>
    <t>Gamtos ir kultūros objektų pritaikymas lankymui ir turizmo informavimo paslaugų plėtra per skatinimo priemonių keliauti Tauragės regione pagerinimą ir įgyvendinimą bei turizmo vartų įrengimą (Jurbarkas)</t>
  </si>
  <si>
    <t>Rimantas</t>
  </si>
  <si>
    <t>Viešojo transporto paslaugų prieinamumo didinimas ir efektyvinimas Tauragė+ funkcinėje zonoje (ŽR)</t>
  </si>
  <si>
    <t>2024-IV ketv.</t>
  </si>
  <si>
    <t>Viešojo transporto paslaugų prieinamumo didinimas ir efektyvinimas Tauragė+ funkcinėje zonoje (Jurbarkas)</t>
  </si>
  <si>
    <t>Nuotekų tvarkymo infrastruktūros pajėgumų plėtra (Tauragės vandenys, Jurbarko vandenys)</t>
  </si>
  <si>
    <t>ŠMM</t>
  </si>
  <si>
    <t>2024-III ketv.</t>
  </si>
  <si>
    <t>Naujų ikimokyklinio ugdymo vietų kūrimas Jurbarko rajono savivaldybėje (Jurbarkas)</t>
  </si>
  <si>
    <t>2026-IV ketv.</t>
  </si>
  <si>
    <t>AM</t>
  </si>
  <si>
    <t>Vandentvarkos paslaugų prieinamumo didinimas Jurbarko rajono savivaldybėje (Jurbarko vandenys)</t>
  </si>
  <si>
    <t>2025-IV ketv.</t>
  </si>
  <si>
    <t>2027-IV ketv.</t>
  </si>
  <si>
    <t>Praeityje pažeistos teritorijos Jurbarko mieste sutvarkymas (Jurbarkas)</t>
  </si>
  <si>
    <t>Rūšiuojamojo atliekų surinkimo skatinimas Tauragės regione (TRATC)</t>
  </si>
  <si>
    <t>Jurbarko rajono savivaldybės aplinkos oro monitoringo infrastruktūros plėtra ir visuomenės informavimas (Jurbarkas)</t>
  </si>
  <si>
    <t>Jurbarko miesto žaliosios infrastruktūros plėtojimas (Jurbarkas)</t>
  </si>
  <si>
    <t>Ilgalaikės priežiūros paslaugų plėtra Jurbarko rajono savivaldybėje (Jurbarkas)</t>
  </si>
  <si>
    <t>2025-III ketv.</t>
  </si>
  <si>
    <t>2029-II ketv.</t>
  </si>
  <si>
    <t>SADM</t>
  </si>
  <si>
    <t>Socialinio būsto fondo ir apsaugoto būsto paslaugų plėtra Jurbarko rajono savivaldybėje (Jurbarkas)</t>
  </si>
  <si>
    <t>2027-III ketv.</t>
  </si>
  <si>
    <t>IŠ VISO</t>
  </si>
  <si>
    <t>SAVIVALDYBĖS ES LĖŠŲ LIMITAS</t>
  </si>
  <si>
    <t>Likutis</t>
  </si>
  <si>
    <t>JURBARKO RAJONO SAVIVALDYBĖS KITI PROJEKTAI</t>
  </si>
  <si>
    <t>Mobilios komandos aprūpinimas įranga ir transporto priemone Jurbarko rajono savivaldybėje</t>
  </si>
  <si>
    <t>Sveikatos centro sudėtyje teikiamų sveikatos priežiūros paslaugų infrastruktūros modernizavimas Jurbarko rajono savivaldybėje</t>
  </si>
  <si>
    <t>VVG</t>
  </si>
  <si>
    <t>Sociokultūrinių paslaugų gyventojams prieinamumo užtikrinimas Raudonės bei Juodaičių gyvenvietėse</t>
  </si>
  <si>
    <t>Tūkstantmečio mokyklos II</t>
  </si>
  <si>
    <t>Sveikatos priežiūros specialistų rengimas, pritraukimas Jurbarko rajono savivaldybėje</t>
  </si>
  <si>
    <t>Sveikatos centrų veiklos modelio diegimas Jurbarko sveikatos centre</t>
  </si>
  <si>
    <t>Jurbarko rajono savivaldybės priedangų infrastruktūros gerinimas (I etapas)</t>
  </si>
  <si>
    <r>
      <rPr>
        <b/>
        <u/>
        <sz val="12"/>
        <rFont val="Times New Roman"/>
        <family val="1"/>
        <charset val="186"/>
      </rPr>
      <t>Universalaus dizaino</t>
    </r>
    <r>
      <rPr>
        <b/>
        <sz val="12"/>
        <rFont val="Times New Roman"/>
        <family val="1"/>
        <charset val="186"/>
      </rPr>
      <t xml:space="preserve">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 (Jurbarkas)</t>
    </r>
  </si>
  <si>
    <r>
      <t xml:space="preserve">Universalaus dizaino elementų ir kitų inžinerinių priemonių įrengimas Jurbarko rajono savivaldybės BUM bei </t>
    </r>
    <r>
      <rPr>
        <u/>
        <sz val="12"/>
        <rFont val="Times New Roman"/>
        <family val="1"/>
        <charset val="186"/>
      </rPr>
      <t>visos dienos mokyklos</t>
    </r>
    <r>
      <rPr>
        <sz val="12"/>
        <rFont val="Times New Roman"/>
        <family val="1"/>
        <charset val="186"/>
      </rPr>
      <t xml:space="preserve"> erdvių sukūrimas ir pritaikymas ikimokyklinio, priešmokyklinio, pradinio bei pagrindinio ugdymo programas vykdančiose Jurbarko rajono savivaldybės švietimo įstaigose (Jurbarkas)</t>
    </r>
  </si>
  <si>
    <t>2026 metai</t>
  </si>
  <si>
    <t>SM</t>
  </si>
  <si>
    <t xml:space="preserve">Dviračių ir pėsčiųjų takų infrastruktūros plėtros Jurbarko mieste </t>
  </si>
  <si>
    <t>Jolanta</t>
  </si>
  <si>
    <t>9 lentelė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</si>
</sst>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2"/>
      <name val="Times New Roman"/>
      <family val="1"/>
      <charset val="186"/>
    </font>
    <font>
      <b/>
      <sz val="12"/>
      <name val="Times New Roman"/>
      <family val="1"/>
      <charset val="186"/>
    </font>
    <font>
      <b/>
      <sz val="12"/>
      <color theme="4"/>
      <name val="Times New Roman"/>
      <family val="1"/>
      <charset val="186"/>
    </font>
    <font>
      <sz val="12"/>
      <color theme="4"/>
      <name val="Times New Roman"/>
      <family val="1"/>
      <charset val="186"/>
    </font>
    <font>
      <b/>
      <u/>
      <sz val="12"/>
      <name val="Times New Roman"/>
      <family val="1"/>
      <charset val="186"/>
    </font>
    <font>
      <u/>
      <sz val="12"/>
      <name val="Times New Roman"/>
      <family val="1"/>
      <charset val="186"/>
    </font>
    <font>
      <b/>
      <sz val="12"/>
      <color theme="1"/>
      <name val="Times New Roman"/>
      <family val="1"/>
      <charset val="186"/>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98">
    <xf numFmtId="0" fontId="0" fillId="0" borderId="0" xfId="0"/>
    <xf numFmtId="0" fontId="1" fillId="0" borderId="0" xfId="0" applyFont="1"/>
    <xf numFmtId="0" fontId="2" fillId="0" borderId="0" xfId="0" applyFont="1"/>
    <xf numFmtId="0" fontId="1" fillId="0" borderId="0" xfId="0" applyFont="1" applyAlignment="1">
      <alignment horizontal="right"/>
    </xf>
    <xf numFmtId="0" fontId="1" fillId="0" borderId="0" xfId="0" applyFont="1" applyAlignment="1">
      <alignment horizontal="center"/>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5" xfId="0" applyFont="1" applyBorder="1" applyAlignment="1">
      <alignment vertical="top"/>
    </xf>
    <xf numFmtId="0" fontId="2" fillId="0" borderId="5" xfId="0" applyFont="1" applyBorder="1" applyAlignment="1">
      <alignment wrapText="1"/>
    </xf>
    <xf numFmtId="4" fontId="2" fillId="0" borderId="5" xfId="0" applyNumberFormat="1" applyFont="1" applyBorder="1" applyAlignment="1">
      <alignment horizontal="right" vertical="top"/>
    </xf>
    <xf numFmtId="0" fontId="2" fillId="0" borderId="5" xfId="0" applyFont="1" applyBorder="1" applyAlignment="1">
      <alignment horizontal="center" vertical="top"/>
    </xf>
    <xf numFmtId="0" fontId="3" fillId="0" borderId="0" xfId="0" applyFont="1"/>
    <xf numFmtId="0" fontId="4" fillId="0" borderId="0" xfId="0" applyFont="1"/>
    <xf numFmtId="0" fontId="2" fillId="2" borderId="2" xfId="0" applyFont="1" applyFill="1" applyBorder="1"/>
    <xf numFmtId="0" fontId="2" fillId="2" borderId="3" xfId="0" applyFont="1" applyFill="1" applyBorder="1"/>
    <xf numFmtId="4" fontId="2" fillId="2" borderId="3" xfId="0" applyNumberFormat="1" applyFont="1" applyFill="1" applyBorder="1" applyAlignment="1">
      <alignment horizontal="right" vertical="top"/>
    </xf>
    <xf numFmtId="0" fontId="2" fillId="2" borderId="3" xfId="0" applyFont="1" applyFill="1" applyBorder="1" applyAlignment="1">
      <alignment horizontal="center" vertical="top"/>
    </xf>
    <xf numFmtId="0" fontId="2" fillId="0" borderId="5" xfId="0" applyFont="1" applyBorder="1"/>
    <xf numFmtId="0" fontId="2" fillId="0" borderId="5" xfId="0" applyFont="1" applyBorder="1" applyAlignment="1">
      <alignment horizontal="right" vertical="top"/>
    </xf>
    <xf numFmtId="0" fontId="1" fillId="2" borderId="6" xfId="0" applyFont="1" applyFill="1" applyBorder="1" applyAlignment="1">
      <alignment horizontal="right"/>
    </xf>
    <xf numFmtId="4" fontId="1" fillId="2" borderId="6" xfId="0" applyNumberFormat="1" applyFont="1" applyFill="1" applyBorder="1" applyAlignment="1">
      <alignment horizontal="right"/>
    </xf>
    <xf numFmtId="4" fontId="1" fillId="0" borderId="0" xfId="0" applyNumberFormat="1" applyFont="1" applyAlignment="1">
      <alignment horizontal="right"/>
    </xf>
    <xf numFmtId="0" fontId="2" fillId="2" borderId="7" xfId="0" applyFont="1" applyFill="1" applyBorder="1"/>
    <xf numFmtId="0" fontId="2" fillId="2" borderId="3" xfId="0" applyFont="1" applyFill="1" applyBorder="1" applyAlignment="1">
      <alignment horizontal="center"/>
    </xf>
    <xf numFmtId="3" fontId="2" fillId="0" borderId="5" xfId="0" applyNumberFormat="1" applyFont="1" applyBorder="1" applyAlignment="1">
      <alignment vertical="top"/>
    </xf>
    <xf numFmtId="3" fontId="2" fillId="2" borderId="4" xfId="0" applyNumberFormat="1" applyFont="1" applyFill="1" applyBorder="1" applyAlignment="1">
      <alignment vertical="top"/>
    </xf>
    <xf numFmtId="3" fontId="2" fillId="2" borderId="4" xfId="0" applyNumberFormat="1" applyFont="1" applyFill="1" applyBorder="1"/>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2" borderId="9" xfId="0" applyFont="1" applyFill="1" applyBorder="1" applyAlignment="1">
      <alignment horizontal="center" vertical="top"/>
    </xf>
    <xf numFmtId="3" fontId="2" fillId="0" borderId="13" xfId="0" applyNumberFormat="1" applyFont="1" applyBorder="1" applyAlignment="1">
      <alignment vertical="top"/>
    </xf>
    <xf numFmtId="3" fontId="2" fillId="0" borderId="14" xfId="0" applyNumberFormat="1" applyFont="1" applyBorder="1" applyAlignment="1">
      <alignment vertical="top"/>
    </xf>
    <xf numFmtId="3" fontId="2" fillId="2" borderId="2" xfId="0" applyNumberFormat="1" applyFont="1" applyFill="1" applyBorder="1" applyAlignment="1">
      <alignment vertical="top"/>
    </xf>
    <xf numFmtId="0" fontId="2" fillId="2" borderId="9" xfId="0" applyFont="1" applyFill="1" applyBorder="1" applyAlignment="1">
      <alignment horizontal="center"/>
    </xf>
    <xf numFmtId="3" fontId="2" fillId="2" borderId="2" xfId="0" applyNumberFormat="1" applyFont="1" applyFill="1" applyBorder="1"/>
    <xf numFmtId="0" fontId="2" fillId="0" borderId="17" xfId="0" applyFont="1" applyBorder="1"/>
    <xf numFmtId="0" fontId="2" fillId="0" borderId="18" xfId="0" applyFont="1" applyBorder="1"/>
    <xf numFmtId="0" fontId="2" fillId="0" borderId="18" xfId="0" applyFont="1" applyBorder="1" applyAlignment="1">
      <alignment horizontal="center"/>
    </xf>
    <xf numFmtId="0" fontId="2" fillId="0" borderId="19" xfId="0" applyFont="1" applyBorder="1" applyAlignment="1">
      <alignment horizontal="center"/>
    </xf>
    <xf numFmtId="3" fontId="2" fillId="0" borderId="20" xfId="0" applyNumberFormat="1" applyFont="1" applyBorder="1"/>
    <xf numFmtId="3" fontId="2" fillId="0" borderId="21" xfId="0" applyNumberFormat="1" applyFont="1" applyBorder="1"/>
    <xf numFmtId="0" fontId="2" fillId="0" borderId="11" xfId="0" applyFont="1" applyBorder="1" applyAlignment="1">
      <alignment horizontal="center" vertical="top"/>
    </xf>
    <xf numFmtId="0" fontId="2" fillId="0" borderId="23" xfId="0" applyFont="1" applyBorder="1" applyAlignment="1">
      <alignment horizontal="center" vertical="top"/>
    </xf>
    <xf numFmtId="0" fontId="2" fillId="0" borderId="24" xfId="0" applyFont="1" applyBorder="1" applyAlignment="1">
      <alignment horizontal="center" vertical="top"/>
    </xf>
    <xf numFmtId="0" fontId="2" fillId="0" borderId="12" xfId="0" applyFont="1" applyBorder="1" applyAlignment="1">
      <alignment horizontal="center" vertical="top"/>
    </xf>
    <xf numFmtId="0" fontId="1" fillId="0" borderId="1" xfId="0" applyFont="1" applyBorder="1" applyAlignment="1">
      <alignment vertical="top"/>
    </xf>
    <xf numFmtId="0" fontId="1" fillId="0" borderId="1" xfId="0" applyFont="1" applyBorder="1" applyAlignment="1">
      <alignment wrapText="1"/>
    </xf>
    <xf numFmtId="4" fontId="1" fillId="0" borderId="1" xfId="0" applyNumberFormat="1" applyFont="1" applyBorder="1" applyAlignment="1">
      <alignment horizontal="right" vertical="top"/>
    </xf>
    <xf numFmtId="0" fontId="1" fillId="0" borderId="1" xfId="0" applyFont="1" applyBorder="1" applyAlignment="1">
      <alignment horizontal="center" vertical="top"/>
    </xf>
    <xf numFmtId="0" fontId="1" fillId="0" borderId="8" xfId="0" applyFont="1" applyBorder="1" applyAlignment="1">
      <alignment horizontal="center" vertical="top"/>
    </xf>
    <xf numFmtId="3" fontId="1" fillId="0" borderId="15" xfId="0" applyNumberFormat="1" applyFont="1" applyBorder="1" applyAlignment="1">
      <alignment vertical="top"/>
    </xf>
    <xf numFmtId="3" fontId="1" fillId="0" borderId="16" xfId="0" applyNumberFormat="1" applyFont="1" applyBorder="1" applyAlignment="1">
      <alignment vertical="top"/>
    </xf>
    <xf numFmtId="0" fontId="2" fillId="0" borderId="18" xfId="0" applyFont="1" applyBorder="1" applyAlignment="1">
      <alignment vertical="top"/>
    </xf>
    <xf numFmtId="0" fontId="2" fillId="0" borderId="18" xfId="0" applyFont="1" applyBorder="1" applyAlignment="1">
      <alignment wrapText="1"/>
    </xf>
    <xf numFmtId="4" fontId="2" fillId="0" borderId="18" xfId="0" applyNumberFormat="1" applyFont="1" applyBorder="1" applyAlignment="1">
      <alignment horizontal="right" vertical="top"/>
    </xf>
    <xf numFmtId="0" fontId="2" fillId="0" borderId="18" xfId="0" applyFont="1" applyBorder="1" applyAlignment="1">
      <alignment horizontal="center" vertical="top"/>
    </xf>
    <xf numFmtId="0" fontId="2" fillId="0" borderId="19" xfId="0" applyFont="1" applyBorder="1" applyAlignment="1">
      <alignment horizontal="center" vertical="top"/>
    </xf>
    <xf numFmtId="3" fontId="2" fillId="0" borderId="20" xfId="0" applyNumberFormat="1" applyFont="1" applyBorder="1" applyAlignment="1">
      <alignment vertical="top"/>
    </xf>
    <xf numFmtId="3" fontId="2" fillId="0" borderId="21" xfId="0" applyNumberFormat="1" applyFont="1" applyBorder="1" applyAlignment="1">
      <alignment vertical="top"/>
    </xf>
    <xf numFmtId="0" fontId="2" fillId="0" borderId="25" xfId="0" applyFont="1" applyBorder="1" applyAlignment="1">
      <alignment vertical="top"/>
    </xf>
    <xf numFmtId="0" fontId="2" fillId="0" borderId="26" xfId="0" applyFont="1" applyBorder="1" applyAlignment="1">
      <alignment vertical="top"/>
    </xf>
    <xf numFmtId="0" fontId="2" fillId="0" borderId="26" xfId="0" applyFont="1" applyBorder="1" applyAlignment="1">
      <alignment wrapText="1"/>
    </xf>
    <xf numFmtId="4" fontId="2" fillId="0" borderId="26" xfId="0" applyNumberFormat="1" applyFont="1" applyBorder="1" applyAlignment="1">
      <alignment horizontal="right" vertical="top"/>
    </xf>
    <xf numFmtId="0" fontId="2" fillId="0" borderId="26" xfId="0" applyFont="1" applyBorder="1" applyAlignment="1">
      <alignment horizontal="center" vertical="top"/>
    </xf>
    <xf numFmtId="0" fontId="2" fillId="0" borderId="27" xfId="0" applyFont="1" applyBorder="1" applyAlignment="1">
      <alignment horizontal="center" vertical="top"/>
    </xf>
    <xf numFmtId="3" fontId="2" fillId="0" borderId="25" xfId="0" applyNumberFormat="1" applyFont="1" applyBorder="1" applyAlignment="1">
      <alignment vertical="top"/>
    </xf>
    <xf numFmtId="3" fontId="2" fillId="0" borderId="28" xfId="0" applyNumberFormat="1" applyFont="1" applyBorder="1" applyAlignment="1">
      <alignment vertical="top"/>
    </xf>
    <xf numFmtId="0" fontId="1" fillId="0" borderId="29" xfId="0" applyFont="1" applyBorder="1" applyAlignment="1">
      <alignment vertical="top"/>
    </xf>
    <xf numFmtId="0" fontId="1" fillId="0" borderId="22" xfId="0" applyFont="1" applyBorder="1" applyAlignment="1">
      <alignment vertical="top"/>
    </xf>
    <xf numFmtId="0" fontId="1" fillId="0" borderId="22" xfId="0" applyFont="1" applyBorder="1" applyAlignment="1">
      <alignment wrapText="1"/>
    </xf>
    <xf numFmtId="4" fontId="1" fillId="0" borderId="22" xfId="0" applyNumberFormat="1" applyFont="1" applyBorder="1" applyAlignment="1">
      <alignment horizontal="right" vertical="top"/>
    </xf>
    <xf numFmtId="0" fontId="1" fillId="0" borderId="22" xfId="0" applyFont="1" applyBorder="1" applyAlignment="1">
      <alignment horizontal="center" vertical="top"/>
    </xf>
    <xf numFmtId="0" fontId="1" fillId="0" borderId="30" xfId="0" applyFont="1" applyBorder="1" applyAlignment="1">
      <alignment horizontal="center" vertical="top"/>
    </xf>
    <xf numFmtId="3" fontId="1" fillId="0" borderId="29" xfId="0" applyNumberFormat="1" applyFont="1" applyBorder="1" applyAlignment="1">
      <alignment vertical="top"/>
    </xf>
    <xf numFmtId="3" fontId="1" fillId="0" borderId="31" xfId="0" applyNumberFormat="1"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3" xfId="0" applyFont="1" applyBorder="1" applyAlignment="1">
      <alignment wrapText="1"/>
    </xf>
    <xf numFmtId="4" fontId="2" fillId="0" borderId="3" xfId="0" applyNumberFormat="1" applyFont="1" applyBorder="1" applyAlignment="1">
      <alignment horizontal="right" vertical="top"/>
    </xf>
    <xf numFmtId="3" fontId="2" fillId="0" borderId="2" xfId="0" applyNumberFormat="1" applyFont="1" applyBorder="1" applyAlignment="1">
      <alignment vertical="top"/>
    </xf>
    <xf numFmtId="3" fontId="2" fillId="0" borderId="4" xfId="0" applyNumberFormat="1" applyFont="1" applyBorder="1" applyAlignment="1">
      <alignment vertical="top"/>
    </xf>
    <xf numFmtId="0" fontId="2" fillId="0" borderId="32" xfId="0" applyFont="1" applyBorder="1" applyAlignment="1">
      <alignment horizontal="center" vertical="top"/>
    </xf>
    <xf numFmtId="0" fontId="2" fillId="0" borderId="17" xfId="0" applyFont="1" applyBorder="1" applyAlignment="1">
      <alignment wrapText="1"/>
    </xf>
    <xf numFmtId="0" fontId="2" fillId="0" borderId="33" xfId="0" applyFont="1" applyBorder="1" applyAlignment="1">
      <alignment wrapText="1"/>
    </xf>
    <xf numFmtId="4" fontId="2" fillId="0" borderId="34" xfId="0" applyNumberFormat="1" applyFont="1" applyBorder="1" applyAlignment="1">
      <alignment horizontal="right" vertical="top"/>
    </xf>
    <xf numFmtId="0" fontId="2" fillId="0" borderId="2" xfId="0" applyFont="1" applyBorder="1"/>
    <xf numFmtId="0" fontId="2" fillId="0" borderId="3" xfId="0" applyFont="1" applyBorder="1"/>
    <xf numFmtId="0" fontId="7" fillId="0" borderId="35" xfId="0" applyFont="1" applyBorder="1" applyAlignment="1">
      <alignment wrapText="1"/>
    </xf>
    <xf numFmtId="0" fontId="2" fillId="0" borderId="3" xfId="0" applyFont="1" applyBorder="1" applyAlignment="1">
      <alignment horizontal="center"/>
    </xf>
    <xf numFmtId="0" fontId="2" fillId="0" borderId="9" xfId="0" applyFont="1" applyBorder="1" applyAlignment="1">
      <alignment horizontal="center"/>
    </xf>
    <xf numFmtId="3" fontId="2" fillId="0" borderId="2" xfId="0" applyNumberFormat="1" applyFont="1" applyBorder="1"/>
    <xf numFmtId="3" fontId="2" fillId="0" borderId="4" xfId="0" applyNumberFormat="1" applyFont="1" applyBorder="1"/>
    <xf numFmtId="0" fontId="2" fillId="0" borderId="7" xfId="0" applyFont="1" applyBorder="1"/>
    <xf numFmtId="0" fontId="2" fillId="0" borderId="7" xfId="0" applyFont="1" applyBorder="1" applyAlignment="1">
      <alignment wrapText="1"/>
    </xf>
    <xf numFmtId="4" fontId="2" fillId="0" borderId="35" xfId="0" applyNumberFormat="1" applyFont="1" applyBorder="1" applyAlignment="1">
      <alignment vertical="top"/>
    </xf>
    <xf numFmtId="0" fontId="2" fillId="0" borderId="0" xfId="0" applyFont="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7F58E-14FE-477F-9485-6FE32A0E0199}">
  <sheetPr>
    <pageSetUpPr fitToPage="1"/>
  </sheetPr>
  <dimension ref="A1:L44"/>
  <sheetViews>
    <sheetView tabSelected="1" zoomScale="85" zoomScaleNormal="85" workbookViewId="0">
      <selection activeCell="J1" sqref="J1"/>
    </sheetView>
  </sheetViews>
  <sheetFormatPr defaultColWidth="8.88671875" defaultRowHeight="15.6" x14ac:dyDescent="0.3"/>
  <cols>
    <col min="1" max="1" width="4.33203125" style="1" bestFit="1" customWidth="1"/>
    <col min="2" max="2" width="7.44140625" style="1" bestFit="1" customWidth="1"/>
    <col min="3" max="3" width="4.6640625" style="1" bestFit="1" customWidth="1"/>
    <col min="4" max="4" width="10.33203125" style="1" bestFit="1" customWidth="1"/>
    <col min="5" max="5" width="112.5546875" style="1" bestFit="1" customWidth="1"/>
    <col min="6" max="7" width="14.6640625" style="3" bestFit="1" customWidth="1"/>
    <col min="8" max="8" width="15.6640625" style="3" customWidth="1"/>
    <col min="9" max="9" width="15" style="4" customWidth="1"/>
    <col min="10" max="10" width="16.88671875" style="4" customWidth="1"/>
    <col min="11" max="11" width="10.44140625" style="1" bestFit="1" customWidth="1"/>
    <col min="12" max="12" width="12.6640625" style="1" bestFit="1" customWidth="1"/>
    <col min="13" max="16384" width="8.88671875" style="1"/>
  </cols>
  <sheetData>
    <row r="1" spans="1:12" x14ac:dyDescent="0.3">
      <c r="J1" s="95" t="s">
        <v>83</v>
      </c>
    </row>
    <row r="2" spans="1:12" ht="16.2" thickBot="1" x14ac:dyDescent="0.35"/>
    <row r="3" spans="1:12" ht="16.2" thickBot="1" x14ac:dyDescent="0.35">
      <c r="E3" s="2" t="s">
        <v>0</v>
      </c>
      <c r="K3" s="96" t="s">
        <v>79</v>
      </c>
      <c r="L3" s="97"/>
    </row>
    <row r="4" spans="1:12" s="6" customFormat="1" ht="16.2" thickBot="1" x14ac:dyDescent="0.35">
      <c r="A4" s="41" t="s">
        <v>1</v>
      </c>
      <c r="B4" s="42" t="s">
        <v>2</v>
      </c>
      <c r="C4" s="42" t="s">
        <v>3</v>
      </c>
      <c r="D4" s="42" t="s">
        <v>4</v>
      </c>
      <c r="E4" s="42" t="s">
        <v>5</v>
      </c>
      <c r="F4" s="42" t="s">
        <v>6</v>
      </c>
      <c r="G4" s="42" t="s">
        <v>7</v>
      </c>
      <c r="H4" s="42" t="s">
        <v>8</v>
      </c>
      <c r="I4" s="42" t="s">
        <v>9</v>
      </c>
      <c r="J4" s="43" t="s">
        <v>10</v>
      </c>
      <c r="K4" s="41" t="s">
        <v>11</v>
      </c>
      <c r="L4" s="44" t="s">
        <v>12</v>
      </c>
    </row>
    <row r="5" spans="1:12" s="2" customFormat="1" ht="31.2" x14ac:dyDescent="0.3">
      <c r="A5" s="59">
        <v>1</v>
      </c>
      <c r="B5" s="60" t="s">
        <v>13</v>
      </c>
      <c r="C5" s="60" t="s">
        <v>3</v>
      </c>
      <c r="D5" s="60" t="s">
        <v>14</v>
      </c>
      <c r="E5" s="61" t="s">
        <v>15</v>
      </c>
      <c r="F5" s="62">
        <v>50600</v>
      </c>
      <c r="G5" s="62">
        <v>42500</v>
      </c>
      <c r="H5" s="62">
        <v>8100.0000000000009</v>
      </c>
      <c r="I5" s="63" t="s">
        <v>16</v>
      </c>
      <c r="J5" s="64" t="s">
        <v>17</v>
      </c>
      <c r="K5" s="65">
        <v>2500</v>
      </c>
      <c r="L5" s="66">
        <v>15000</v>
      </c>
    </row>
    <row r="6" spans="1:12" ht="31.8" thickBot="1" x14ac:dyDescent="0.35">
      <c r="A6" s="67"/>
      <c r="B6" s="68" t="s">
        <v>13</v>
      </c>
      <c r="C6" s="68"/>
      <c r="D6" s="68" t="s">
        <v>14</v>
      </c>
      <c r="E6" s="69" t="s">
        <v>18</v>
      </c>
      <c r="F6" s="70">
        <v>6035436</v>
      </c>
      <c r="G6" s="70">
        <v>5130120</v>
      </c>
      <c r="H6" s="70">
        <v>905316</v>
      </c>
      <c r="I6" s="71" t="s">
        <v>16</v>
      </c>
      <c r="J6" s="72" t="s">
        <v>17</v>
      </c>
      <c r="K6" s="73">
        <v>150000</v>
      </c>
      <c r="L6" s="74">
        <v>1000000</v>
      </c>
    </row>
    <row r="7" spans="1:12" s="2" customFormat="1" ht="31.8" thickBot="1" x14ac:dyDescent="0.35">
      <c r="A7" s="75">
        <v>2</v>
      </c>
      <c r="B7" s="76" t="s">
        <v>13</v>
      </c>
      <c r="C7" s="76" t="s">
        <v>3</v>
      </c>
      <c r="D7" s="76" t="s">
        <v>19</v>
      </c>
      <c r="E7" s="77" t="s">
        <v>20</v>
      </c>
      <c r="F7" s="78">
        <v>574561</v>
      </c>
      <c r="G7" s="78">
        <v>488376</v>
      </c>
      <c r="H7" s="78">
        <v>86185</v>
      </c>
      <c r="I7" s="5" t="s">
        <v>16</v>
      </c>
      <c r="J7" s="27" t="s">
        <v>21</v>
      </c>
      <c r="K7" s="79">
        <v>86185</v>
      </c>
      <c r="L7" s="80">
        <v>65477.2</v>
      </c>
    </row>
    <row r="8" spans="1:12" s="11" customFormat="1" ht="16.2" thickBot="1" x14ac:dyDescent="0.35">
      <c r="A8" s="52">
        <v>3</v>
      </c>
      <c r="B8" s="52" t="s">
        <v>13</v>
      </c>
      <c r="C8" s="52" t="s">
        <v>3</v>
      </c>
      <c r="D8" s="52" t="s">
        <v>22</v>
      </c>
      <c r="E8" s="53" t="s">
        <v>23</v>
      </c>
      <c r="F8" s="54">
        <v>1300000</v>
      </c>
      <c r="G8" s="54">
        <f>+F8*0.85</f>
        <v>1105000</v>
      </c>
      <c r="H8" s="54">
        <f>+F8*0.15</f>
        <v>195000</v>
      </c>
      <c r="I8" s="55" t="s">
        <v>24</v>
      </c>
      <c r="J8" s="56" t="s">
        <v>25</v>
      </c>
      <c r="K8" s="57">
        <v>90000</v>
      </c>
      <c r="L8" s="58">
        <v>600000</v>
      </c>
    </row>
    <row r="9" spans="1:12" s="11" customFormat="1" x14ac:dyDescent="0.3">
      <c r="A9" s="59">
        <v>4</v>
      </c>
      <c r="B9" s="60" t="s">
        <v>13</v>
      </c>
      <c r="C9" s="60" t="s">
        <v>3</v>
      </c>
      <c r="D9" s="60" t="s">
        <v>19</v>
      </c>
      <c r="E9" s="61" t="s">
        <v>26</v>
      </c>
      <c r="F9" s="62">
        <v>1000000</v>
      </c>
      <c r="G9" s="62">
        <f t="shared" ref="G9:G14" si="0">+F9*0.85</f>
        <v>850000</v>
      </c>
      <c r="H9" s="62">
        <f t="shared" ref="H9:H14" si="1">+F9*0.15</f>
        <v>150000</v>
      </c>
      <c r="I9" s="63" t="s">
        <v>27</v>
      </c>
      <c r="J9" s="64" t="s">
        <v>28</v>
      </c>
      <c r="K9" s="65">
        <v>45000</v>
      </c>
      <c r="L9" s="66">
        <v>300000</v>
      </c>
    </row>
    <row r="10" spans="1:12" s="12" customFormat="1" ht="16.2" thickBot="1" x14ac:dyDescent="0.35">
      <c r="A10" s="67"/>
      <c r="B10" s="68" t="s">
        <v>13</v>
      </c>
      <c r="C10" s="68"/>
      <c r="D10" s="68"/>
      <c r="E10" s="69" t="s">
        <v>29</v>
      </c>
      <c r="F10" s="70">
        <v>750000</v>
      </c>
      <c r="G10" s="70">
        <f>+F10*0.85</f>
        <v>637500</v>
      </c>
      <c r="H10" s="70">
        <f>+F10*0.15</f>
        <v>112500</v>
      </c>
      <c r="I10" s="71" t="s">
        <v>27</v>
      </c>
      <c r="J10" s="72" t="s">
        <v>28</v>
      </c>
      <c r="K10" s="73">
        <v>0</v>
      </c>
      <c r="L10" s="74">
        <v>0</v>
      </c>
    </row>
    <row r="11" spans="1:12" s="11" customFormat="1" ht="16.2" thickBot="1" x14ac:dyDescent="0.35">
      <c r="A11" s="52">
        <v>5</v>
      </c>
      <c r="B11" s="52" t="s">
        <v>13</v>
      </c>
      <c r="C11" s="52" t="s">
        <v>3</v>
      </c>
      <c r="D11" s="52" t="s">
        <v>14</v>
      </c>
      <c r="E11" s="53" t="s">
        <v>30</v>
      </c>
      <c r="F11" s="54">
        <v>4900001</v>
      </c>
      <c r="G11" s="54">
        <v>4165000.55</v>
      </c>
      <c r="H11" s="54">
        <v>735000.45</v>
      </c>
      <c r="I11" s="55" t="s">
        <v>27</v>
      </c>
      <c r="J11" s="56" t="s">
        <v>17</v>
      </c>
      <c r="K11" s="57">
        <v>35000</v>
      </c>
      <c r="L11" s="58">
        <v>235000</v>
      </c>
    </row>
    <row r="12" spans="1:12" s="11" customFormat="1" ht="16.2" thickBot="1" x14ac:dyDescent="0.35">
      <c r="A12" s="75">
        <v>6</v>
      </c>
      <c r="B12" s="76" t="s">
        <v>13</v>
      </c>
      <c r="C12" s="76" t="s">
        <v>3</v>
      </c>
      <c r="D12" s="76" t="s">
        <v>19</v>
      </c>
      <c r="E12" s="77" t="s">
        <v>31</v>
      </c>
      <c r="F12" s="78">
        <v>2000000</v>
      </c>
      <c r="G12" s="78">
        <f t="shared" si="0"/>
        <v>1700000</v>
      </c>
      <c r="H12" s="78">
        <f t="shared" si="1"/>
        <v>300000</v>
      </c>
      <c r="I12" s="5" t="s">
        <v>32</v>
      </c>
      <c r="J12" s="27" t="s">
        <v>17</v>
      </c>
      <c r="K12" s="79">
        <v>0</v>
      </c>
      <c r="L12" s="80">
        <v>0</v>
      </c>
    </row>
    <row r="13" spans="1:12" s="2" customFormat="1" ht="46.8" x14ac:dyDescent="0.3">
      <c r="A13" s="7">
        <v>7</v>
      </c>
      <c r="B13" s="7" t="s">
        <v>33</v>
      </c>
      <c r="C13" s="7" t="s">
        <v>3</v>
      </c>
      <c r="D13" s="7" t="s">
        <v>14</v>
      </c>
      <c r="E13" s="8" t="s">
        <v>34</v>
      </c>
      <c r="F13" s="9">
        <v>200000</v>
      </c>
      <c r="G13" s="9">
        <v>170000</v>
      </c>
      <c r="H13" s="9">
        <v>30000</v>
      </c>
      <c r="I13" s="10" t="s">
        <v>16</v>
      </c>
      <c r="J13" s="28" t="s">
        <v>35</v>
      </c>
      <c r="K13" s="30">
        <v>15000</v>
      </c>
      <c r="L13" s="31">
        <v>100000</v>
      </c>
    </row>
    <row r="14" spans="1:12" ht="31.8" thickBot="1" x14ac:dyDescent="0.35">
      <c r="A14" s="45"/>
      <c r="B14" s="45" t="s">
        <v>13</v>
      </c>
      <c r="C14" s="45"/>
      <c r="D14" s="45" t="s">
        <v>14</v>
      </c>
      <c r="E14" s="46" t="s">
        <v>36</v>
      </c>
      <c r="F14" s="47">
        <v>379000</v>
      </c>
      <c r="G14" s="47">
        <f t="shared" si="0"/>
        <v>322150</v>
      </c>
      <c r="H14" s="47">
        <f t="shared" si="1"/>
        <v>56850</v>
      </c>
      <c r="I14" s="48" t="s">
        <v>37</v>
      </c>
      <c r="J14" s="49" t="s">
        <v>35</v>
      </c>
      <c r="K14" s="50">
        <v>15000</v>
      </c>
      <c r="L14" s="51">
        <v>100000</v>
      </c>
    </row>
    <row r="15" spans="1:12" s="2" customFormat="1" ht="31.2" x14ac:dyDescent="0.3">
      <c r="A15" s="59">
        <v>8</v>
      </c>
      <c r="B15" s="60" t="s">
        <v>13</v>
      </c>
      <c r="C15" s="60" t="s">
        <v>3</v>
      </c>
      <c r="D15" s="60" t="s">
        <v>38</v>
      </c>
      <c r="E15" s="61" t="s">
        <v>39</v>
      </c>
      <c r="F15" s="62">
        <v>50600</v>
      </c>
      <c r="G15" s="62">
        <v>42500</v>
      </c>
      <c r="H15" s="62">
        <v>8100.0000000000009</v>
      </c>
      <c r="I15" s="63" t="s">
        <v>16</v>
      </c>
      <c r="J15" s="64" t="s">
        <v>40</v>
      </c>
      <c r="K15" s="65">
        <v>4000</v>
      </c>
      <c r="L15" s="66">
        <v>25000</v>
      </c>
    </row>
    <row r="16" spans="1:12" ht="31.8" thickBot="1" x14ac:dyDescent="0.35">
      <c r="A16" s="67"/>
      <c r="B16" s="68" t="s">
        <v>13</v>
      </c>
      <c r="C16" s="68"/>
      <c r="D16" s="68" t="s">
        <v>38</v>
      </c>
      <c r="E16" s="69" t="s">
        <v>41</v>
      </c>
      <c r="F16" s="70">
        <v>1141090</v>
      </c>
      <c r="G16" s="70">
        <v>969926</v>
      </c>
      <c r="H16" s="70">
        <v>171164</v>
      </c>
      <c r="I16" s="71" t="s">
        <v>16</v>
      </c>
      <c r="J16" s="72" t="s">
        <v>17</v>
      </c>
      <c r="K16" s="73">
        <v>45000</v>
      </c>
      <c r="L16" s="74">
        <v>300000</v>
      </c>
    </row>
    <row r="17" spans="1:12" s="2" customFormat="1" x14ac:dyDescent="0.3">
      <c r="A17" s="7">
        <v>9</v>
      </c>
      <c r="B17" s="7" t="s">
        <v>13</v>
      </c>
      <c r="C17" s="7" t="s">
        <v>3</v>
      </c>
      <c r="D17" s="7" t="s">
        <v>42</v>
      </c>
      <c r="E17" s="8" t="s">
        <v>43</v>
      </c>
      <c r="F17" s="9">
        <v>50600</v>
      </c>
      <c r="G17" s="9">
        <v>42500</v>
      </c>
      <c r="H17" s="9">
        <v>8100.0000000000009</v>
      </c>
      <c r="I17" s="10" t="s">
        <v>44</v>
      </c>
      <c r="J17" s="28" t="s">
        <v>17</v>
      </c>
      <c r="K17" s="30">
        <v>3000</v>
      </c>
      <c r="L17" s="31">
        <v>2000</v>
      </c>
    </row>
    <row r="18" spans="1:12" ht="16.2" thickBot="1" x14ac:dyDescent="0.35">
      <c r="A18" s="45"/>
      <c r="B18" s="45" t="s">
        <v>13</v>
      </c>
      <c r="C18" s="45"/>
      <c r="D18" s="45" t="s">
        <v>42</v>
      </c>
      <c r="E18" s="46" t="s">
        <v>45</v>
      </c>
      <c r="F18" s="47">
        <v>908071</v>
      </c>
      <c r="G18" s="47">
        <v>771860</v>
      </c>
      <c r="H18" s="47">
        <v>136211</v>
      </c>
      <c r="I18" s="48" t="s">
        <v>44</v>
      </c>
      <c r="J18" s="49" t="s">
        <v>17</v>
      </c>
      <c r="K18" s="50">
        <v>50000</v>
      </c>
      <c r="L18" s="51">
        <v>350000</v>
      </c>
    </row>
    <row r="19" spans="1:12" s="2" customFormat="1" ht="16.2" thickBot="1" x14ac:dyDescent="0.35">
      <c r="A19" s="75">
        <v>10</v>
      </c>
      <c r="B19" s="76" t="s">
        <v>13</v>
      </c>
      <c r="C19" s="76" t="s">
        <v>3</v>
      </c>
      <c r="D19" s="76" t="s">
        <v>14</v>
      </c>
      <c r="E19" s="77" t="s">
        <v>46</v>
      </c>
      <c r="F19" s="78">
        <v>5839434</v>
      </c>
      <c r="G19" s="78">
        <v>4963519</v>
      </c>
      <c r="H19" s="78">
        <v>875915</v>
      </c>
      <c r="I19" s="5" t="s">
        <v>16</v>
      </c>
      <c r="J19" s="27" t="s">
        <v>17</v>
      </c>
      <c r="K19" s="79">
        <v>312000</v>
      </c>
      <c r="L19" s="80">
        <v>312000</v>
      </c>
    </row>
    <row r="20" spans="1:12" s="2" customFormat="1" ht="46.8" x14ac:dyDescent="0.3">
      <c r="A20" s="7">
        <v>11</v>
      </c>
      <c r="B20" s="7" t="s">
        <v>47</v>
      </c>
      <c r="C20" s="7" t="s">
        <v>3</v>
      </c>
      <c r="D20" s="7" t="s">
        <v>22</v>
      </c>
      <c r="E20" s="8" t="s">
        <v>77</v>
      </c>
      <c r="F20" s="9">
        <v>427727</v>
      </c>
      <c r="G20" s="9">
        <v>363568</v>
      </c>
      <c r="H20" s="9">
        <v>64159</v>
      </c>
      <c r="I20" s="10" t="s">
        <v>48</v>
      </c>
      <c r="J20" s="28" t="s">
        <v>32</v>
      </c>
      <c r="K20" s="30">
        <v>64159</v>
      </c>
      <c r="L20" s="31">
        <v>254000</v>
      </c>
    </row>
    <row r="21" spans="1:12" ht="47.4" thickBot="1" x14ac:dyDescent="0.35">
      <c r="A21" s="45"/>
      <c r="B21" s="45" t="s">
        <v>47</v>
      </c>
      <c r="C21" s="45"/>
      <c r="D21" s="45" t="s">
        <v>22</v>
      </c>
      <c r="E21" s="46" t="s">
        <v>78</v>
      </c>
      <c r="F21" s="47">
        <v>425544</v>
      </c>
      <c r="G21" s="47">
        <v>361712</v>
      </c>
      <c r="H21" s="47">
        <v>63832</v>
      </c>
      <c r="I21" s="48" t="s">
        <v>48</v>
      </c>
      <c r="J21" s="49" t="s">
        <v>32</v>
      </c>
      <c r="K21" s="50">
        <v>48831</v>
      </c>
      <c r="L21" s="51">
        <v>320000</v>
      </c>
    </row>
    <row r="22" spans="1:12" s="2" customFormat="1" ht="16.2" thickBot="1" x14ac:dyDescent="0.35">
      <c r="A22" s="75">
        <v>12</v>
      </c>
      <c r="B22" s="76" t="s">
        <v>47</v>
      </c>
      <c r="C22" s="76" t="s">
        <v>3</v>
      </c>
      <c r="D22" s="76" t="s">
        <v>22</v>
      </c>
      <c r="E22" s="77" t="s">
        <v>49</v>
      </c>
      <c r="F22" s="78">
        <v>483830</v>
      </c>
      <c r="G22" s="78">
        <v>411255</v>
      </c>
      <c r="H22" s="78">
        <v>72575</v>
      </c>
      <c r="I22" s="5" t="s">
        <v>48</v>
      </c>
      <c r="J22" s="27" t="s">
        <v>50</v>
      </c>
      <c r="K22" s="79">
        <v>72575</v>
      </c>
      <c r="L22" s="80">
        <v>266106</v>
      </c>
    </row>
    <row r="23" spans="1:12" s="2" customFormat="1" ht="16.2" thickBot="1" x14ac:dyDescent="0.35">
      <c r="A23" s="52">
        <v>13</v>
      </c>
      <c r="B23" s="52" t="s">
        <v>51</v>
      </c>
      <c r="C23" s="52" t="s">
        <v>3</v>
      </c>
      <c r="D23" s="52" t="s">
        <v>14</v>
      </c>
      <c r="E23" s="53" t="s">
        <v>52</v>
      </c>
      <c r="F23" s="54">
        <v>1625100</v>
      </c>
      <c r="G23" s="54">
        <v>549524</v>
      </c>
      <c r="H23" s="54">
        <v>1075576</v>
      </c>
      <c r="I23" s="55" t="s">
        <v>53</v>
      </c>
      <c r="J23" s="56" t="s">
        <v>54</v>
      </c>
      <c r="K23" s="57">
        <v>100000</v>
      </c>
      <c r="L23" s="58">
        <v>100000</v>
      </c>
    </row>
    <row r="24" spans="1:12" s="2" customFormat="1" ht="16.2" thickBot="1" x14ac:dyDescent="0.35">
      <c r="A24" s="75">
        <v>14</v>
      </c>
      <c r="B24" s="76" t="s">
        <v>51</v>
      </c>
      <c r="C24" s="76" t="s">
        <v>3</v>
      </c>
      <c r="D24" s="76" t="s">
        <v>19</v>
      </c>
      <c r="E24" s="77" t="s">
        <v>55</v>
      </c>
      <c r="F24" s="78">
        <v>697600</v>
      </c>
      <c r="G24" s="78">
        <v>592920</v>
      </c>
      <c r="H24" s="78">
        <v>104680</v>
      </c>
      <c r="I24" s="5" t="s">
        <v>37</v>
      </c>
      <c r="J24" s="27" t="s">
        <v>50</v>
      </c>
      <c r="K24" s="79">
        <v>104680</v>
      </c>
      <c r="L24" s="80">
        <v>103000</v>
      </c>
    </row>
    <row r="25" spans="1:12" s="2" customFormat="1" ht="16.2" thickBot="1" x14ac:dyDescent="0.35">
      <c r="A25" s="52">
        <v>15</v>
      </c>
      <c r="B25" s="52" t="s">
        <v>51</v>
      </c>
      <c r="C25" s="52" t="s">
        <v>3</v>
      </c>
      <c r="D25" s="52" t="s">
        <v>14</v>
      </c>
      <c r="E25" s="53" t="s">
        <v>56</v>
      </c>
      <c r="F25" s="54">
        <v>983293</v>
      </c>
      <c r="G25" s="54">
        <v>835797</v>
      </c>
      <c r="H25" s="54">
        <v>147496</v>
      </c>
      <c r="I25" s="55" t="s">
        <v>37</v>
      </c>
      <c r="J25" s="56" t="s">
        <v>17</v>
      </c>
      <c r="K25" s="57">
        <v>130000</v>
      </c>
      <c r="L25" s="58">
        <v>130000</v>
      </c>
    </row>
    <row r="26" spans="1:12" s="2" customFormat="1" ht="31.8" thickBot="1" x14ac:dyDescent="0.35">
      <c r="A26" s="75">
        <v>16</v>
      </c>
      <c r="B26" s="76" t="s">
        <v>51</v>
      </c>
      <c r="C26" s="76" t="s">
        <v>3</v>
      </c>
      <c r="D26" s="76" t="s">
        <v>38</v>
      </c>
      <c r="E26" s="77" t="s">
        <v>57</v>
      </c>
      <c r="F26" s="78">
        <v>137937.57999999999</v>
      </c>
      <c r="G26" s="78">
        <v>117246.94</v>
      </c>
      <c r="H26" s="78">
        <v>20690.64</v>
      </c>
      <c r="I26" s="5" t="s">
        <v>44</v>
      </c>
      <c r="J26" s="27" t="s">
        <v>17</v>
      </c>
      <c r="K26" s="79">
        <v>0</v>
      </c>
      <c r="L26" s="80">
        <v>0</v>
      </c>
    </row>
    <row r="27" spans="1:12" s="2" customFormat="1" ht="16.2" thickBot="1" x14ac:dyDescent="0.35">
      <c r="A27" s="52">
        <v>17</v>
      </c>
      <c r="B27" s="52" t="s">
        <v>51</v>
      </c>
      <c r="C27" s="52" t="s">
        <v>3</v>
      </c>
      <c r="D27" s="52" t="s">
        <v>38</v>
      </c>
      <c r="E27" s="53" t="s">
        <v>58</v>
      </c>
      <c r="F27" s="54">
        <v>2000000</v>
      </c>
      <c r="G27" s="54">
        <v>1700000</v>
      </c>
      <c r="H27" s="54">
        <v>300000</v>
      </c>
      <c r="I27" s="55" t="s">
        <v>27</v>
      </c>
      <c r="J27" s="56" t="s">
        <v>17</v>
      </c>
      <c r="K27" s="57">
        <v>30000</v>
      </c>
      <c r="L27" s="58">
        <v>200000</v>
      </c>
    </row>
    <row r="28" spans="1:12" s="2" customFormat="1" ht="16.2" thickBot="1" x14ac:dyDescent="0.35">
      <c r="A28" s="75">
        <v>18</v>
      </c>
      <c r="B28" s="76" t="s">
        <v>33</v>
      </c>
      <c r="C28" s="76" t="s">
        <v>3</v>
      </c>
      <c r="D28" s="76" t="s">
        <v>38</v>
      </c>
      <c r="E28" s="77" t="s">
        <v>59</v>
      </c>
      <c r="F28" s="78">
        <v>3923522</v>
      </c>
      <c r="G28" s="78">
        <v>3334993</v>
      </c>
      <c r="H28" s="78">
        <v>588529</v>
      </c>
      <c r="I28" s="5" t="s">
        <v>60</v>
      </c>
      <c r="J28" s="27" t="s">
        <v>61</v>
      </c>
      <c r="K28" s="79">
        <v>120000</v>
      </c>
      <c r="L28" s="80">
        <v>800000</v>
      </c>
    </row>
    <row r="29" spans="1:12" s="2" customFormat="1" ht="16.2" thickBot="1" x14ac:dyDescent="0.35">
      <c r="A29" s="52">
        <v>19</v>
      </c>
      <c r="B29" s="52" t="s">
        <v>62</v>
      </c>
      <c r="C29" s="52" t="s">
        <v>3</v>
      </c>
      <c r="D29" s="52" t="s">
        <v>82</v>
      </c>
      <c r="E29" s="53" t="s">
        <v>63</v>
      </c>
      <c r="F29" s="54">
        <v>767560</v>
      </c>
      <c r="G29" s="54">
        <v>652426</v>
      </c>
      <c r="H29" s="54">
        <v>115134</v>
      </c>
      <c r="I29" s="55" t="s">
        <v>37</v>
      </c>
      <c r="J29" s="56" t="s">
        <v>64</v>
      </c>
      <c r="K29" s="57">
        <v>63000</v>
      </c>
      <c r="L29" s="58">
        <v>480000</v>
      </c>
    </row>
    <row r="30" spans="1:12" s="2" customFormat="1" ht="16.2" thickBot="1" x14ac:dyDescent="0.35">
      <c r="A30" s="13"/>
      <c r="B30" s="14"/>
      <c r="C30" s="14"/>
      <c r="D30" s="14"/>
      <c r="E30" s="14" t="s">
        <v>65</v>
      </c>
      <c r="F30" s="15">
        <f>SUM(F5:F29)</f>
        <v>36651506.579999998</v>
      </c>
      <c r="G30" s="15">
        <f>SUM(G5:G29)</f>
        <v>30320393.490000002</v>
      </c>
      <c r="H30" s="15">
        <f>SUM(H5:H29)</f>
        <v>6331113.0899999999</v>
      </c>
      <c r="I30" s="16"/>
      <c r="J30" s="29"/>
      <c r="K30" s="32">
        <f>SUM(K5:K29)</f>
        <v>1585930</v>
      </c>
      <c r="L30" s="25">
        <f>SUM(L5:L29)</f>
        <v>6057583.2000000002</v>
      </c>
    </row>
    <row r="31" spans="1:12" s="2" customFormat="1" ht="16.2" hidden="1" thickBot="1" x14ac:dyDescent="0.35">
      <c r="A31" s="17"/>
      <c r="B31" s="17"/>
      <c r="C31" s="17"/>
      <c r="D31" s="17"/>
      <c r="E31" s="17" t="s">
        <v>66</v>
      </c>
      <c r="F31" s="9"/>
      <c r="G31" s="9">
        <v>30373146.550000001</v>
      </c>
      <c r="H31" s="18"/>
      <c r="I31" s="10"/>
      <c r="J31" s="10"/>
      <c r="K31" s="24"/>
      <c r="L31" s="24"/>
    </row>
    <row r="32" spans="1:12" ht="16.2" hidden="1" thickBot="1" x14ac:dyDescent="0.35">
      <c r="F32" s="19" t="s">
        <v>67</v>
      </c>
      <c r="G32" s="20">
        <f>+G31-G30</f>
        <v>52753.059999998659</v>
      </c>
    </row>
    <row r="33" spans="1:12" ht="16.2" hidden="1" thickBot="1" x14ac:dyDescent="0.35">
      <c r="G33" s="21"/>
    </row>
    <row r="34" spans="1:12" ht="16.2" thickBot="1" x14ac:dyDescent="0.35">
      <c r="E34" s="2" t="s">
        <v>68</v>
      </c>
      <c r="K34" s="96" t="s">
        <v>79</v>
      </c>
      <c r="L34" s="97"/>
    </row>
    <row r="35" spans="1:12" s="6" customFormat="1" ht="16.2" thickBot="1" x14ac:dyDescent="0.35">
      <c r="A35" s="41" t="s">
        <v>1</v>
      </c>
      <c r="B35" s="42" t="s">
        <v>2</v>
      </c>
      <c r="C35" s="81" t="s">
        <v>3</v>
      </c>
      <c r="D35" s="81" t="s">
        <v>4</v>
      </c>
      <c r="E35" s="81" t="s">
        <v>5</v>
      </c>
      <c r="F35" s="42" t="s">
        <v>6</v>
      </c>
      <c r="G35" s="42" t="s">
        <v>7</v>
      </c>
      <c r="H35" s="42" t="s">
        <v>8</v>
      </c>
      <c r="I35" s="42" t="s">
        <v>9</v>
      </c>
      <c r="J35" s="43" t="s">
        <v>10</v>
      </c>
      <c r="K35" s="41" t="s">
        <v>11</v>
      </c>
      <c r="L35" s="44" t="s">
        <v>12</v>
      </c>
    </row>
    <row r="36" spans="1:12" s="2" customFormat="1" ht="16.2" thickBot="1" x14ac:dyDescent="0.35">
      <c r="A36" s="85">
        <v>1</v>
      </c>
      <c r="B36" s="86" t="s">
        <v>33</v>
      </c>
      <c r="C36" s="86" t="s">
        <v>3</v>
      </c>
      <c r="D36" s="86" t="s">
        <v>19</v>
      </c>
      <c r="E36" s="87" t="s">
        <v>69</v>
      </c>
      <c r="F36" s="78">
        <v>72143.87</v>
      </c>
      <c r="G36" s="78">
        <v>72143.87</v>
      </c>
      <c r="H36" s="78"/>
      <c r="I36" s="88">
        <v>2024</v>
      </c>
      <c r="J36" s="89">
        <v>2025</v>
      </c>
      <c r="K36" s="90">
        <v>0</v>
      </c>
      <c r="L36" s="91">
        <v>0</v>
      </c>
    </row>
    <row r="37" spans="1:12" s="2" customFormat="1" ht="31.8" thickBot="1" x14ac:dyDescent="0.35">
      <c r="A37" s="36">
        <v>2</v>
      </c>
      <c r="B37" s="36" t="s">
        <v>33</v>
      </c>
      <c r="C37" s="35" t="s">
        <v>3</v>
      </c>
      <c r="D37" s="35" t="s">
        <v>19</v>
      </c>
      <c r="E37" s="82" t="s">
        <v>70</v>
      </c>
      <c r="F37" s="54">
        <v>738108.88</v>
      </c>
      <c r="G37" s="54">
        <v>738108.88</v>
      </c>
      <c r="H37" s="54"/>
      <c r="I37" s="37">
        <v>2024</v>
      </c>
      <c r="J37" s="38">
        <v>2027</v>
      </c>
      <c r="K37" s="39">
        <v>0</v>
      </c>
      <c r="L37" s="40">
        <v>0</v>
      </c>
    </row>
    <row r="38" spans="1:12" s="2" customFormat="1" ht="16.2" thickBot="1" x14ac:dyDescent="0.35">
      <c r="A38" s="85">
        <v>3</v>
      </c>
      <c r="B38" s="86" t="s">
        <v>71</v>
      </c>
      <c r="C38" s="92"/>
      <c r="D38" s="92" t="s">
        <v>22</v>
      </c>
      <c r="E38" s="93" t="s">
        <v>72</v>
      </c>
      <c r="F38" s="78">
        <v>15952.71</v>
      </c>
      <c r="G38" s="94">
        <v>12762.17</v>
      </c>
      <c r="H38" s="78">
        <v>3190.54</v>
      </c>
      <c r="I38" s="88">
        <v>2024</v>
      </c>
      <c r="J38" s="89">
        <v>2025</v>
      </c>
      <c r="K38" s="90">
        <v>0</v>
      </c>
      <c r="L38" s="91">
        <v>0</v>
      </c>
    </row>
    <row r="39" spans="1:12" s="2" customFormat="1" ht="16.2" thickBot="1" x14ac:dyDescent="0.35">
      <c r="A39" s="36">
        <v>4</v>
      </c>
      <c r="B39" s="36" t="s">
        <v>47</v>
      </c>
      <c r="C39" s="35" t="s">
        <v>3</v>
      </c>
      <c r="D39" s="35" t="s">
        <v>22</v>
      </c>
      <c r="E39" s="35" t="s">
        <v>73</v>
      </c>
      <c r="F39" s="54">
        <v>1699603.71</v>
      </c>
      <c r="G39" s="54">
        <v>1699603.71</v>
      </c>
      <c r="H39" s="54"/>
      <c r="I39" s="37">
        <v>2024</v>
      </c>
      <c r="J39" s="38">
        <v>2026</v>
      </c>
      <c r="K39" s="39">
        <v>0</v>
      </c>
      <c r="L39" s="40">
        <v>0</v>
      </c>
    </row>
    <row r="40" spans="1:12" s="2" customFormat="1" ht="16.2" thickBot="1" x14ac:dyDescent="0.35">
      <c r="A40" s="85">
        <v>5</v>
      </c>
      <c r="B40" s="86" t="s">
        <v>33</v>
      </c>
      <c r="C40" s="92" t="s">
        <v>3</v>
      </c>
      <c r="D40" s="92" t="s">
        <v>38</v>
      </c>
      <c r="E40" s="93" t="s">
        <v>74</v>
      </c>
      <c r="F40" s="78">
        <v>366196.8</v>
      </c>
      <c r="G40" s="78">
        <v>366196.8</v>
      </c>
      <c r="H40" s="78"/>
      <c r="I40" s="88">
        <v>2025</v>
      </c>
      <c r="J40" s="89">
        <v>2029</v>
      </c>
      <c r="K40" s="90">
        <v>0</v>
      </c>
      <c r="L40" s="91">
        <v>45000</v>
      </c>
    </row>
    <row r="41" spans="1:12" s="2" customFormat="1" ht="16.2" thickBot="1" x14ac:dyDescent="0.35">
      <c r="A41" s="36">
        <v>6</v>
      </c>
      <c r="B41" s="36" t="s">
        <v>33</v>
      </c>
      <c r="C41" s="35" t="s">
        <v>3</v>
      </c>
      <c r="D41" s="35" t="s">
        <v>19</v>
      </c>
      <c r="E41" s="82" t="s">
        <v>75</v>
      </c>
      <c r="F41" s="54">
        <v>243010.63</v>
      </c>
      <c r="G41" s="54">
        <v>243010.63</v>
      </c>
      <c r="H41" s="54"/>
      <c r="I41" s="37">
        <v>2025</v>
      </c>
      <c r="J41" s="38">
        <v>2027</v>
      </c>
      <c r="K41" s="39">
        <v>0</v>
      </c>
      <c r="L41" s="40">
        <v>0</v>
      </c>
    </row>
    <row r="42" spans="1:12" s="2" customFormat="1" ht="16.2" thickBot="1" x14ac:dyDescent="0.35">
      <c r="A42" s="85">
        <v>7</v>
      </c>
      <c r="B42" s="86" t="s">
        <v>13</v>
      </c>
      <c r="C42" s="92" t="s">
        <v>3</v>
      </c>
      <c r="D42" s="92" t="s">
        <v>38</v>
      </c>
      <c r="E42" s="93" t="s">
        <v>76</v>
      </c>
      <c r="F42" s="78">
        <v>200000</v>
      </c>
      <c r="G42" s="78">
        <v>200000</v>
      </c>
      <c r="H42" s="78"/>
      <c r="I42" s="88">
        <v>2025</v>
      </c>
      <c r="J42" s="89">
        <v>2027</v>
      </c>
      <c r="K42" s="90">
        <v>45000</v>
      </c>
      <c r="L42" s="91">
        <v>200000</v>
      </c>
    </row>
    <row r="43" spans="1:12" s="2" customFormat="1" ht="16.2" thickBot="1" x14ac:dyDescent="0.35">
      <c r="A43" s="35">
        <v>8</v>
      </c>
      <c r="B43" s="36" t="s">
        <v>80</v>
      </c>
      <c r="C43" s="35" t="s">
        <v>3</v>
      </c>
      <c r="D43" s="35" t="s">
        <v>38</v>
      </c>
      <c r="E43" s="83" t="s">
        <v>81</v>
      </c>
      <c r="F43" s="84">
        <v>1117424</v>
      </c>
      <c r="G43" s="84">
        <v>949810.4</v>
      </c>
      <c r="H43" s="84">
        <v>167613.6</v>
      </c>
      <c r="I43" s="37">
        <v>2026</v>
      </c>
      <c r="J43" s="38">
        <v>2026</v>
      </c>
      <c r="K43" s="39">
        <v>167613.6</v>
      </c>
      <c r="L43" s="40">
        <v>1117424</v>
      </c>
    </row>
    <row r="44" spans="1:12" s="2" customFormat="1" ht="16.2" thickBot="1" x14ac:dyDescent="0.35">
      <c r="A44" s="13"/>
      <c r="B44" s="14"/>
      <c r="C44" s="22"/>
      <c r="D44" s="22"/>
      <c r="E44" s="22" t="s">
        <v>65</v>
      </c>
      <c r="F44" s="15">
        <f>SUM(F36:F43)</f>
        <v>4452440.5999999996</v>
      </c>
      <c r="G44" s="15">
        <f t="shared" ref="G44:H44" si="2">SUM(G36:G43)</f>
        <v>4281636.46</v>
      </c>
      <c r="H44" s="15">
        <f t="shared" si="2"/>
        <v>170804.14</v>
      </c>
      <c r="I44" s="23"/>
      <c r="J44" s="33"/>
      <c r="K44" s="34">
        <f>SUM(K36:K43)</f>
        <v>212613.6</v>
      </c>
      <c r="L44" s="26">
        <f>SUM(L36:L43)</f>
        <v>1362424</v>
      </c>
    </row>
  </sheetData>
  <mergeCells count="2">
    <mergeCell ref="K3:L3"/>
    <mergeCell ref="K34:L34"/>
  </mergeCells>
  <printOptions horizontalCentered="1"/>
  <pageMargins left="0.31496062992125984" right="0.51181102362204722" top="0.74803149606299213" bottom="0.35433070866141736"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Ernestas Sinkus</dc:creator>
  <cp:lastModifiedBy>Dovilė Dačkauskaitė</cp:lastModifiedBy>
  <cp:lastPrinted>2026-01-20T14:11:49Z</cp:lastPrinted>
  <dcterms:created xsi:type="dcterms:W3CDTF">2025-10-20T13:45:18Z</dcterms:created>
  <dcterms:modified xsi:type="dcterms:W3CDTF">2026-01-30T14:31:45Z</dcterms:modified>
</cp:coreProperties>
</file>