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Neeilinis 2026-02-11/TSP 2026-02-11/"/>
    </mc:Choice>
  </mc:AlternateContent>
  <xr:revisionPtr revIDLastSave="0" documentId="8_{EF57742B-D7D2-4446-944F-14FDAE4F1E95}" xr6:coauthVersionLast="47" xr6:coauthVersionMax="47" xr10:uidLastSave="{00000000-0000-0000-0000-000000000000}"/>
  <bookViews>
    <workbookView xWindow="1920" yWindow="1848" windowWidth="11904" windowHeight="12552" xr2:uid="{981DFBA5-E290-4C24-B300-564A67B9265A}"/>
  </bookViews>
  <sheets>
    <sheet name="1 priedas" sheetId="4" r:id="rId1"/>
  </sheets>
  <definedNames>
    <definedName name="_xlnm.Print_Titles" localSheetId="0">'1 priedas'!$8:$9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4" l="1"/>
  <c r="C83" i="4"/>
  <c r="C77" i="4"/>
  <c r="C75" i="4"/>
  <c r="C73" i="4" s="1"/>
  <c r="C68" i="4"/>
  <c r="C67" i="4" s="1"/>
  <c r="C61" i="4"/>
  <c r="C50" i="4" s="1"/>
  <c r="C39" i="4"/>
  <c r="C23" i="4" s="1"/>
  <c r="C22" i="4" s="1"/>
  <c r="C21" i="4" s="1"/>
  <c r="C19" i="4"/>
  <c r="C15" i="4"/>
  <c r="C12" i="4"/>
  <c r="C11" i="4" s="1"/>
  <c r="C10" i="4" s="1"/>
  <c r="C86" i="4" l="1"/>
  <c r="C93" i="4" s="1"/>
</calcChain>
</file>

<file path=xl/sharedStrings.xml><?xml version="1.0" encoding="utf-8"?>
<sst xmlns="http://schemas.openxmlformats.org/spreadsheetml/2006/main" count="142" uniqueCount="142">
  <si>
    <t>Eur</t>
  </si>
  <si>
    <t>Eil. 
Nr.</t>
  </si>
  <si>
    <t>Pajamų pavadinimas</t>
  </si>
  <si>
    <t xml:space="preserve">Suma </t>
  </si>
  <si>
    <t>Mokesčiai (2+4+8)</t>
  </si>
  <si>
    <t>Pajamų ir pelno mokesčiai (3)</t>
  </si>
  <si>
    <t>Gyventojų pajamų mokestis, iš jo:</t>
  </si>
  <si>
    <t>Gyventojų pajamų mokestis, tvirtinamas Įstatymu</t>
  </si>
  <si>
    <t>3.2</t>
  </si>
  <si>
    <t>Gyventojų pajamų mokestis, mokamas už pajamas, gautas iš veiklos, kuria verčiamasi turint verslo liudijimą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</si>
  <si>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</si>
  <si>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</si>
  <si>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</si>
  <si>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</si>
  <si>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</si>
  <si>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</si>
  <si>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</si>
  <si>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</si>
  <si>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atlikti, iš jų:</t>
  </si>
  <si>
    <t>12.1</t>
  </si>
  <si>
    <t>Žemės ūkio funkcijoms vykdyti</t>
  </si>
  <si>
    <t>12.2</t>
  </si>
  <si>
    <t>Melioracijai</t>
  </si>
  <si>
    <t>12.3</t>
  </si>
  <si>
    <t>Miestų ir miestelių teritorijų ribose valstybinės žemės, perduotos Lietuvos Respublikos Vyriausybės nutarimu, patikėtinio funkcijai atlikti</t>
  </si>
  <si>
    <t>12.4</t>
  </si>
  <si>
    <t>Civilinės saugos funkcijai vykdyti</t>
  </si>
  <si>
    <t>12.5</t>
  </si>
  <si>
    <t>Priešgaisrinės saugos funkcijai vykdyti</t>
  </si>
  <si>
    <t>12.6</t>
  </si>
  <si>
    <t>Pirminės teisinės pagalbos funkcijai vykdyti</t>
  </si>
  <si>
    <t>12.7</t>
  </si>
  <si>
    <t>Civilinės būklės aktų registravimo funkcijai vykdyti</t>
  </si>
  <si>
    <t>12.8</t>
  </si>
  <si>
    <t>Duomenims Suteiktos valstybės pagalbos ir nereikšmingos pagalbos registrui teikti</t>
  </si>
  <si>
    <t>12.9</t>
  </si>
  <si>
    <t>Gyventojų registro tvarkymo ir duomenų teikimo valstybės registrams funkcijai vykdyti</t>
  </si>
  <si>
    <t>12.10</t>
  </si>
  <si>
    <t>Gyvenamosios vietos deklaravimo duomenų ir gyvenamosios vietos nedeklaravusių asmenų apskaitos duomenų tvarkymo funkcijai vykdyti</t>
  </si>
  <si>
    <t>12.11</t>
  </si>
  <si>
    <t>Valstybinės kalbos vartojimo taisyklingumo kontrolės funkcijai vykdyti</t>
  </si>
  <si>
    <t>12.12</t>
  </si>
  <si>
    <t>Archyvinių dokumentų tvarkymo funkcijai vykdyti</t>
  </si>
  <si>
    <t>12.13</t>
  </si>
  <si>
    <t>Dalyvavimo rengiant ir vykdant mobilizaciją, demobilizaciją ir priimančios šalies paramą funkcijai vykdyti</t>
  </si>
  <si>
    <t>12.14</t>
  </si>
  <si>
    <t>Socialinės paramos išmokoms skaičiuoti ir mokėti</t>
  </si>
  <si>
    <t>12.15</t>
  </si>
  <si>
    <t>Socialinei paramai mokiniams</t>
  </si>
  <si>
    <t>12.16</t>
  </si>
  <si>
    <t>Socialinėms paslaugoms finansuoti</t>
  </si>
  <si>
    <t>12.17</t>
  </si>
  <si>
    <t>Jaunimo teisių apsaugai</t>
  </si>
  <si>
    <t>12.18</t>
  </si>
  <si>
    <t>Patvirtintoms užimtumo didinimo programoms įgyvendinti</t>
  </si>
  <si>
    <t>12.19</t>
  </si>
  <si>
    <t>Plėtoti sveiką gyvenseną bei stiprinti sveikos gyvensenos įgūdžius ugdymo įstaigose ir bendruomenėse, vykdyti visuomenės sveikatos stebėseną</t>
  </si>
  <si>
    <t>12.20</t>
  </si>
  <si>
    <t>12.21</t>
  </si>
  <si>
    <t>Būsto nuomos mokesčio daliai kompensuoti</t>
  </si>
  <si>
    <t>12.22</t>
  </si>
  <si>
    <t>Neveiksnių asmenų būklės peržiūrėjimui užtikrinti</t>
  </si>
  <si>
    <t>12.23</t>
  </si>
  <si>
    <t>Erdvinių duomenų rinkinio tvarkymo funkcijai vykdyti</t>
  </si>
  <si>
    <t>Teikiamų paslaugų vaikams ir vaiko atstovams koordinavimui finansuoti</t>
  </si>
  <si>
    <t>Ugdymo reikmėms finansuoti</t>
  </si>
  <si>
    <t>Kita tikslinė dotacija</t>
  </si>
  <si>
    <t>Dotacija savivaldybėms iš Europos Sąjungos, kitos finansinės paramos ir bendrojo finansavimo lėšų</t>
  </si>
  <si>
    <t>Kitos dotacijos, iš jų:</t>
  </si>
  <si>
    <t>16.1</t>
  </si>
  <si>
    <t>Tikslinės lėšos neformaliajam vaikų švietimui vykdyti</t>
  </si>
  <si>
    <t>16.2</t>
  </si>
  <si>
    <t>Socialinę riziką patiriančių vaikų ikimokykliniam ugdymui organizuoti</t>
  </si>
  <si>
    <t>16.3</t>
  </si>
  <si>
    <t>Padidintam pedagoginių darbuotojų darbo užmokesčiui mokėti</t>
  </si>
  <si>
    <t>16.4</t>
  </si>
  <si>
    <t>Profesinio orientavimo paslaugoms teikti</t>
  </si>
  <si>
    <t>16.5</t>
  </si>
  <si>
    <t>Tikslinės lėšos viešųjų bibliotekų dokumentams įsigyti</t>
  </si>
  <si>
    <t>16.6</t>
  </si>
  <si>
    <t>Tikslinės lėšos vaikų Dienos centrams finansuoti</t>
  </si>
  <si>
    <t>16.7</t>
  </si>
  <si>
    <t>Kompleksinėms paslaugoms šeimai organizuoti</t>
  </si>
  <si>
    <t>16.8</t>
  </si>
  <si>
    <t xml:space="preserve">Lėšos laikino atokvėpio paslaugai teikti </t>
  </si>
  <si>
    <t>16.9</t>
  </si>
  <si>
    <t>Lėšos asmenims, pradėjusiems gauti ilgalaikę socialinę globą iki 2007-01-01 iš apskričių viršininkų perduotose įstaigose</t>
  </si>
  <si>
    <t>16.10</t>
  </si>
  <si>
    <t>16.11</t>
  </si>
  <si>
    <t>Socialinių paslaugų srities darbuotojų darbo užmokesčiui didinti, socialinių paslaugų šakos kolektyvinei sutarčiai įgyvendinti</t>
  </si>
  <si>
    <t>16.12</t>
  </si>
  <si>
    <t xml:space="preserve">Asmeninei ir integraliai pagalbai asmenims su negalia teikti </t>
  </si>
  <si>
    <t>16.13</t>
  </si>
  <si>
    <t>Socialinės reabilitacijos paslaugoms teikti</t>
  </si>
  <si>
    <t>16.14</t>
  </si>
  <si>
    <t>Asmenų su negalia reikalų koordinavimo funkcijai vykdyti</t>
  </si>
  <si>
    <t>16.15</t>
  </si>
  <si>
    <t>Asmenų su negalia būstui pritaikyti</t>
  </si>
  <si>
    <t>16.16</t>
  </si>
  <si>
    <t>Kelių priežiūros ir plėtros programos lėšos</t>
  </si>
  <si>
    <t>Kitos pajamos (18+23+28+29)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</si>
  <si>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</si>
  <si>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</si>
  <si>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</si>
  <si>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</si>
  <si>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</si>
  <si>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</si>
  <si>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</si>
  <si>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</si>
  <si>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</si>
  <si>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Rinkliavos, iš jų:</t>
  </si>
  <si>
    <t>27.1</t>
  </si>
  <si>
    <t>Valstybės rinkliava</t>
  </si>
  <si>
    <t>27.2</t>
  </si>
  <si>
    <t>Vietinė rinkliava už buitinių atliekų surinkimą</t>
  </si>
  <si>
    <t>27.3</t>
  </si>
  <si>
    <t>Kitos vietinės rinkliavos</t>
  </si>
  <si>
    <t>Pajamos iš baudų, konfiskuoto turto ir kitų netesybų</t>
  </si>
  <si>
    <t>Kitos neišvardytos pajamos</t>
  </si>
  <si>
    <t>Materialiojo ir nematerialiojo turto realizavimo pajamos (31+32)</t>
  </si>
  <si>
    <t>Žemės realizavimo pajamos</t>
  </si>
  <si>
    <t>Kito materialaus ir nematerialaus turto realizavimo pajamos</t>
  </si>
  <si>
    <t>Skolintos lėšos</t>
  </si>
  <si>
    <t>Metų pradžios likutis, nukreiptas išlaidoms, iš jo:</t>
  </si>
  <si>
    <t>35.1</t>
  </si>
  <si>
    <t>Savivaldybės biudžeto lėšų likutis</t>
  </si>
  <si>
    <t>35.2</t>
  </si>
  <si>
    <t>35.3</t>
  </si>
  <si>
    <t>Europos Sąjungos, kitos finansinės paramos ir bendrojo finansavimo lėšų lėšų likutis projektams</t>
  </si>
  <si>
    <t>Iš viso (33+34+35)</t>
  </si>
  <si>
    <t>______________________________________</t>
  </si>
  <si>
    <t xml:space="preserve">                                                                                                          1 priedas</t>
  </si>
  <si>
    <t xml:space="preserve">                                                                                                          Jurbarko rajono savivaldybės tarybos</t>
  </si>
  <si>
    <t xml:space="preserve">                                                                                                          PATVIRTINTA</t>
  </si>
  <si>
    <t>3.1</t>
  </si>
  <si>
    <t>2026 METŲ JURBARKO RAJONO SAVIVALDYBĖS BIUDŽETO PAJAMOS</t>
  </si>
  <si>
    <t>Padidintam trenerių darbo užmokesčiui mokėti</t>
  </si>
  <si>
    <t>Pajamos iš viso (1+10+17+30)</t>
  </si>
  <si>
    <t>Aplinkos apsaugos rėmimo specialiosios programos lėšų likutis</t>
  </si>
  <si>
    <t>Lėšų, gautų už parduodamus žemės sklypus, likutis</t>
  </si>
  <si>
    <t xml:space="preserve">                                                                                                          2026 m. vasario 11 d. sprendimu Nr. T2-</t>
  </si>
  <si>
    <t>35.4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</si>
</sst>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2" xfId="1" xr:uid="{AEC0041B-BF71-412F-9B37-AF1DFF219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0852-5967-42A2-9566-C3CA59E1AC50}">
  <sheetPr>
    <pageSetUpPr fitToPage="1"/>
  </sheetPr>
  <dimension ref="A1:C105"/>
  <sheetViews>
    <sheetView tabSelected="1" workbookViewId="0">
      <pane ySplit="9" topLeftCell="A80" activePane="bottomLeft" state="frozen"/>
      <selection pane="bottomLeft" activeCell="C50" sqref="C50"/>
    </sheetView>
  </sheetViews>
  <sheetFormatPr defaultColWidth="9.109375" defaultRowHeight="13.8" x14ac:dyDescent="0.25"/>
  <cols>
    <col min="1" max="1" width="7" style="8" customWidth="1"/>
    <col min="2" max="2" width="88.5546875" style="8" customWidth="1"/>
    <col min="3" max="3" width="13.33203125" style="8" customWidth="1"/>
    <col min="4" max="16384" width="9.109375" style="8"/>
  </cols>
  <sheetData>
    <row r="1" spans="1:3" x14ac:dyDescent="0.25">
      <c r="B1" s="32" t="s">
        <v>133</v>
      </c>
      <c r="C1" s="32"/>
    </row>
    <row r="2" spans="1:3" x14ac:dyDescent="0.25">
      <c r="B2" s="32" t="s">
        <v>132</v>
      </c>
      <c r="C2" s="32"/>
    </row>
    <row r="3" spans="1:3" x14ac:dyDescent="0.25">
      <c r="B3" s="32" t="s">
        <v>140</v>
      </c>
      <c r="C3" s="32"/>
    </row>
    <row r="4" spans="1:3" x14ac:dyDescent="0.25">
      <c r="B4" s="32" t="s">
        <v>131</v>
      </c>
      <c r="C4" s="32"/>
    </row>
    <row r="6" spans="1:3" x14ac:dyDescent="0.25">
      <c r="A6" s="31" t="s">
        <v>135</v>
      </c>
      <c r="B6" s="31"/>
      <c r="C6" s="31"/>
    </row>
    <row r="7" spans="1:3" x14ac:dyDescent="0.25">
      <c r="C7" s="15" t="s">
        <v>0</v>
      </c>
    </row>
    <row r="8" spans="1:3" ht="33" customHeight="1" x14ac:dyDescent="0.25">
      <c r="A8" s="16" t="s">
        <v>1</v>
      </c>
      <c r="B8" s="17" t="s">
        <v>2</v>
      </c>
      <c r="C8" s="17" t="s">
        <v>3</v>
      </c>
    </row>
    <row r="9" spans="1:3" x14ac:dyDescent="0.25">
      <c r="A9" s="18">
        <v>1</v>
      </c>
      <c r="B9" s="19">
        <v>2</v>
      </c>
      <c r="C9" s="19">
        <v>3</v>
      </c>
    </row>
    <row r="10" spans="1:3" x14ac:dyDescent="0.25">
      <c r="A10" s="20">
        <v>1</v>
      </c>
      <c r="B10" s="2" t="s">
        <v>4</v>
      </c>
      <c r="C10" s="21">
        <f>C11+C15+C19</f>
        <v>35186000</v>
      </c>
    </row>
    <row r="11" spans="1:3" x14ac:dyDescent="0.25">
      <c r="A11" s="20">
        <v>2</v>
      </c>
      <c r="B11" s="2" t="s">
        <v>5</v>
      </c>
      <c r="C11" s="21">
        <f>C12</f>
        <v>33878000</v>
      </c>
    </row>
    <row r="12" spans="1:3" x14ac:dyDescent="0.25">
      <c r="A12" s="22">
        <v>3</v>
      </c>
      <c r="B12" s="3" t="s">
        <v>6</v>
      </c>
      <c r="C12" s="23">
        <f>SUM(C13:C14)</f>
        <v>33878000</v>
      </c>
    </row>
    <row r="13" spans="1:3" x14ac:dyDescent="0.25">
      <c r="A13" s="22" t="s">
        <v>134</v>
      </c>
      <c r="B13" s="3" t="s">
        <v>7</v>
      </c>
      <c r="C13" s="23">
        <v>33838000</v>
      </c>
    </row>
    <row r="14" spans="1:3" s="24" customFormat="1" ht="27.6" x14ac:dyDescent="0.25">
      <c r="A14" s="5" t="s">
        <v>8</v>
      </c>
      <c r="B14" s="4" t="s">
        <v>9</v>
      </c>
      <c r="C14" s="7">
        <v>40000</v>
      </c>
    </row>
    <row r="15" spans="1:3" x14ac:dyDescent="0.25">
      <c r="A15" s="20">
        <v>4</v>
      </c>
      <c r="B15" s="2" t="s">
        <v>10</v>
      </c>
      <c r="C15" s="21">
        <f>SUM(C16:C18)</f>
        <v>1240000</v>
      </c>
    </row>
    <row r="16" spans="1:3" x14ac:dyDescent="0.25">
      <c r="A16" s="22">
        <v>5</v>
      </c>
      <c r="B16" s="3" t="s">
        <v>11</v>
      </c>
      <c r="C16" s="23">
        <v>680000</v>
      </c>
    </row>
    <row r="17" spans="1:3" x14ac:dyDescent="0.25">
      <c r="A17" s="22">
        <v>6</v>
      </c>
      <c r="B17" s="3" t="s">
        <v>12</v>
      </c>
      <c r="C17" s="23">
        <v>10000</v>
      </c>
    </row>
    <row r="18" spans="1:3" x14ac:dyDescent="0.25">
      <c r="A18" s="22">
        <v>7</v>
      </c>
      <c r="B18" s="3" t="s">
        <v>13</v>
      </c>
      <c r="C18" s="23">
        <v>550000</v>
      </c>
    </row>
    <row r="19" spans="1:3" x14ac:dyDescent="0.25">
      <c r="A19" s="20">
        <v>8</v>
      </c>
      <c r="B19" s="2" t="s">
        <v>14</v>
      </c>
      <c r="C19" s="21">
        <f>C20</f>
        <v>68000</v>
      </c>
    </row>
    <row r="20" spans="1:3" x14ac:dyDescent="0.25">
      <c r="A20" s="22">
        <v>9</v>
      </c>
      <c r="B20" s="3" t="s">
        <v>15</v>
      </c>
      <c r="C20" s="23">
        <v>68000</v>
      </c>
    </row>
    <row r="21" spans="1:3" x14ac:dyDescent="0.25">
      <c r="A21" s="20">
        <v>10</v>
      </c>
      <c r="B21" s="2" t="s">
        <v>16</v>
      </c>
      <c r="C21" s="21">
        <f>C22+SUM(C49:C50)</f>
        <v>21104291</v>
      </c>
    </row>
    <row r="22" spans="1:3" x14ac:dyDescent="0.25">
      <c r="A22" s="20">
        <v>11</v>
      </c>
      <c r="B22" s="2" t="s">
        <v>17</v>
      </c>
      <c r="C22" s="21">
        <f>C23+C47+C48</f>
        <v>17846694</v>
      </c>
    </row>
    <row r="23" spans="1:3" x14ac:dyDescent="0.25">
      <c r="A23" s="22">
        <v>12</v>
      </c>
      <c r="B23" s="3" t="s">
        <v>18</v>
      </c>
      <c r="C23" s="23">
        <f>SUM(C24:C46)</f>
        <v>4697194</v>
      </c>
    </row>
    <row r="24" spans="1:3" x14ac:dyDescent="0.25">
      <c r="A24" s="5" t="s">
        <v>19</v>
      </c>
      <c r="B24" s="6" t="s">
        <v>20</v>
      </c>
      <c r="C24" s="7">
        <v>248200</v>
      </c>
    </row>
    <row r="25" spans="1:3" x14ac:dyDescent="0.25">
      <c r="A25" s="5" t="s">
        <v>21</v>
      </c>
      <c r="B25" s="6" t="s">
        <v>22</v>
      </c>
      <c r="C25" s="7">
        <v>308700</v>
      </c>
    </row>
    <row r="26" spans="1:3" ht="27.6" x14ac:dyDescent="0.25">
      <c r="A26" s="5" t="s">
        <v>23</v>
      </c>
      <c r="B26" s="6" t="s">
        <v>24</v>
      </c>
      <c r="C26" s="7">
        <v>44304</v>
      </c>
    </row>
    <row r="27" spans="1:3" ht="15.75" customHeight="1" x14ac:dyDescent="0.25">
      <c r="A27" s="5" t="s">
        <v>25</v>
      </c>
      <c r="B27" s="6" t="s">
        <v>26</v>
      </c>
      <c r="C27" s="9">
        <v>45100</v>
      </c>
    </row>
    <row r="28" spans="1:3" x14ac:dyDescent="0.25">
      <c r="A28" s="5" t="s">
        <v>27</v>
      </c>
      <c r="B28" s="6" t="s">
        <v>28</v>
      </c>
      <c r="C28" s="9">
        <v>900100</v>
      </c>
    </row>
    <row r="29" spans="1:3" x14ac:dyDescent="0.25">
      <c r="A29" s="5" t="s">
        <v>29</v>
      </c>
      <c r="B29" s="10" t="s">
        <v>30</v>
      </c>
      <c r="C29" s="9">
        <v>4060</v>
      </c>
    </row>
    <row r="30" spans="1:3" x14ac:dyDescent="0.25">
      <c r="A30" s="5" t="s">
        <v>31</v>
      </c>
      <c r="B30" s="6" t="s">
        <v>32</v>
      </c>
      <c r="C30" s="9">
        <v>24900</v>
      </c>
    </row>
    <row r="31" spans="1:3" x14ac:dyDescent="0.25">
      <c r="A31" s="5" t="s">
        <v>33</v>
      </c>
      <c r="B31" s="6" t="s">
        <v>34</v>
      </c>
      <c r="C31" s="7">
        <v>500</v>
      </c>
    </row>
    <row r="32" spans="1:3" x14ac:dyDescent="0.25">
      <c r="A32" s="5" t="s">
        <v>35</v>
      </c>
      <c r="B32" s="6" t="s">
        <v>36</v>
      </c>
      <c r="C32" s="7">
        <v>440</v>
      </c>
    </row>
    <row r="33" spans="1:3" ht="27.6" x14ac:dyDescent="0.25">
      <c r="A33" s="5" t="s">
        <v>37</v>
      </c>
      <c r="B33" s="6" t="s">
        <v>38</v>
      </c>
      <c r="C33" s="9">
        <v>2600</v>
      </c>
    </row>
    <row r="34" spans="1:3" x14ac:dyDescent="0.25">
      <c r="A34" s="5" t="s">
        <v>39</v>
      </c>
      <c r="B34" s="6" t="s">
        <v>40</v>
      </c>
      <c r="C34" s="9">
        <v>9000</v>
      </c>
    </row>
    <row r="35" spans="1:3" x14ac:dyDescent="0.25">
      <c r="A35" s="5" t="s">
        <v>41</v>
      </c>
      <c r="B35" s="6" t="s">
        <v>42</v>
      </c>
      <c r="C35" s="7">
        <v>25400</v>
      </c>
    </row>
    <row r="36" spans="1:3" x14ac:dyDescent="0.25">
      <c r="A36" s="5" t="s">
        <v>43</v>
      </c>
      <c r="B36" s="6" t="s">
        <v>44</v>
      </c>
      <c r="C36" s="9">
        <v>47900</v>
      </c>
    </row>
    <row r="37" spans="1:3" x14ac:dyDescent="0.25">
      <c r="A37" s="5" t="s">
        <v>45</v>
      </c>
      <c r="B37" s="6" t="s">
        <v>46</v>
      </c>
      <c r="C37" s="7">
        <v>265100</v>
      </c>
    </row>
    <row r="38" spans="1:3" x14ac:dyDescent="0.25">
      <c r="A38" s="5" t="s">
        <v>47</v>
      </c>
      <c r="B38" s="6" t="s">
        <v>48</v>
      </c>
      <c r="C38" s="7">
        <v>655500</v>
      </c>
    </row>
    <row r="39" spans="1:3" x14ac:dyDescent="0.25">
      <c r="A39" s="5" t="s">
        <v>49</v>
      </c>
      <c r="B39" s="6" t="s">
        <v>50</v>
      </c>
      <c r="C39" s="7">
        <f>1052300+530500</f>
        <v>1582800</v>
      </c>
    </row>
    <row r="40" spans="1:3" ht="15.75" customHeight="1" x14ac:dyDescent="0.25">
      <c r="A40" s="5" t="s">
        <v>51</v>
      </c>
      <c r="B40" s="6" t="s">
        <v>52</v>
      </c>
      <c r="C40" s="7">
        <v>19500</v>
      </c>
    </row>
    <row r="41" spans="1:3" ht="15.75" customHeight="1" x14ac:dyDescent="0.25">
      <c r="A41" s="5" t="s">
        <v>53</v>
      </c>
      <c r="B41" s="4" t="s">
        <v>54</v>
      </c>
      <c r="C41" s="7">
        <v>159400</v>
      </c>
    </row>
    <row r="42" spans="1:3" ht="31.5" customHeight="1" x14ac:dyDescent="0.25">
      <c r="A42" s="5" t="s">
        <v>55</v>
      </c>
      <c r="B42" s="11" t="s">
        <v>56</v>
      </c>
      <c r="C42" s="7">
        <v>274710</v>
      </c>
    </row>
    <row r="43" spans="1:3" x14ac:dyDescent="0.25">
      <c r="A43" s="5" t="s">
        <v>57</v>
      </c>
      <c r="B43" s="6" t="s">
        <v>59</v>
      </c>
      <c r="C43" s="7">
        <v>37800</v>
      </c>
    </row>
    <row r="44" spans="1:3" x14ac:dyDescent="0.25">
      <c r="A44" s="5" t="s">
        <v>58</v>
      </c>
      <c r="B44" s="6" t="s">
        <v>61</v>
      </c>
      <c r="C44" s="7">
        <v>1900</v>
      </c>
    </row>
    <row r="45" spans="1:3" ht="15.75" customHeight="1" x14ac:dyDescent="0.25">
      <c r="A45" s="5" t="s">
        <v>60</v>
      </c>
      <c r="B45" s="6" t="s">
        <v>63</v>
      </c>
      <c r="C45" s="7">
        <v>7880</v>
      </c>
    </row>
    <row r="46" spans="1:3" ht="15.75" customHeight="1" x14ac:dyDescent="0.25">
      <c r="A46" s="5" t="s">
        <v>62</v>
      </c>
      <c r="B46" s="6" t="s">
        <v>64</v>
      </c>
      <c r="C46" s="7">
        <v>31400</v>
      </c>
    </row>
    <row r="47" spans="1:3" x14ac:dyDescent="0.25">
      <c r="A47" s="22">
        <v>13</v>
      </c>
      <c r="B47" s="3" t="s">
        <v>65</v>
      </c>
      <c r="C47" s="23">
        <v>13128500</v>
      </c>
    </row>
    <row r="48" spans="1:3" x14ac:dyDescent="0.25">
      <c r="A48" s="22">
        <v>14</v>
      </c>
      <c r="B48" s="3" t="s">
        <v>66</v>
      </c>
      <c r="C48" s="23">
        <v>21000</v>
      </c>
    </row>
    <row r="49" spans="1:3" s="24" customFormat="1" x14ac:dyDescent="0.25">
      <c r="A49" s="5">
        <v>15</v>
      </c>
      <c r="B49" s="4" t="s">
        <v>67</v>
      </c>
      <c r="C49" s="7">
        <v>144337</v>
      </c>
    </row>
    <row r="50" spans="1:3" x14ac:dyDescent="0.25">
      <c r="A50" s="22">
        <v>16</v>
      </c>
      <c r="B50" s="3" t="s">
        <v>68</v>
      </c>
      <c r="C50" s="23">
        <f>SUM(C51:C66)</f>
        <v>3113260</v>
      </c>
    </row>
    <row r="51" spans="1:3" x14ac:dyDescent="0.25">
      <c r="A51" s="5" t="s">
        <v>69</v>
      </c>
      <c r="B51" s="3" t="s">
        <v>70</v>
      </c>
      <c r="C51" s="9">
        <v>164994</v>
      </c>
    </row>
    <row r="52" spans="1:3" x14ac:dyDescent="0.25">
      <c r="A52" s="5" t="s">
        <v>71</v>
      </c>
      <c r="B52" s="3" t="s">
        <v>72</v>
      </c>
      <c r="C52" s="9">
        <v>109608</v>
      </c>
    </row>
    <row r="53" spans="1:3" x14ac:dyDescent="0.25">
      <c r="A53" s="5" t="s">
        <v>73</v>
      </c>
      <c r="B53" s="3" t="s">
        <v>74</v>
      </c>
      <c r="C53" s="9"/>
    </row>
    <row r="54" spans="1:3" x14ac:dyDescent="0.25">
      <c r="A54" s="5" t="s">
        <v>75</v>
      </c>
      <c r="B54" s="3" t="s">
        <v>136</v>
      </c>
      <c r="C54" s="9">
        <v>22000</v>
      </c>
    </row>
    <row r="55" spans="1:3" x14ac:dyDescent="0.25">
      <c r="A55" s="5" t="s">
        <v>77</v>
      </c>
      <c r="B55" s="3" t="s">
        <v>76</v>
      </c>
      <c r="C55" s="9">
        <v>65872</v>
      </c>
    </row>
    <row r="56" spans="1:3" x14ac:dyDescent="0.25">
      <c r="A56" s="5" t="s">
        <v>79</v>
      </c>
      <c r="B56" s="3" t="s">
        <v>78</v>
      </c>
      <c r="C56" s="9">
        <v>30672</v>
      </c>
    </row>
    <row r="57" spans="1:3" x14ac:dyDescent="0.25">
      <c r="A57" s="5" t="s">
        <v>81</v>
      </c>
      <c r="B57" s="3" t="s">
        <v>80</v>
      </c>
      <c r="C57" s="9">
        <v>269000</v>
      </c>
    </row>
    <row r="58" spans="1:3" x14ac:dyDescent="0.25">
      <c r="A58" s="5" t="s">
        <v>83</v>
      </c>
      <c r="B58" s="3" t="s">
        <v>82</v>
      </c>
      <c r="C58" s="9">
        <v>26400</v>
      </c>
    </row>
    <row r="59" spans="1:3" x14ac:dyDescent="0.25">
      <c r="A59" s="5" t="s">
        <v>85</v>
      </c>
      <c r="B59" s="25" t="s">
        <v>84</v>
      </c>
      <c r="C59" s="9">
        <v>34000</v>
      </c>
    </row>
    <row r="60" spans="1:3" ht="27.6" x14ac:dyDescent="0.25">
      <c r="A60" s="5" t="s">
        <v>87</v>
      </c>
      <c r="B60" s="25" t="s">
        <v>86</v>
      </c>
      <c r="C60" s="9">
        <v>10500</v>
      </c>
    </row>
    <row r="61" spans="1:3" ht="27.6" x14ac:dyDescent="0.25">
      <c r="A61" s="5" t="s">
        <v>88</v>
      </c>
      <c r="B61" s="3" t="s">
        <v>89</v>
      </c>
      <c r="C61" s="9">
        <f>8888+15477</f>
        <v>24365</v>
      </c>
    </row>
    <row r="62" spans="1:3" x14ac:dyDescent="0.25">
      <c r="A62" s="5" t="s">
        <v>90</v>
      </c>
      <c r="B62" s="3" t="s">
        <v>91</v>
      </c>
      <c r="C62" s="9">
        <v>95238</v>
      </c>
    </row>
    <row r="63" spans="1:3" x14ac:dyDescent="0.25">
      <c r="A63" s="5" t="s">
        <v>92</v>
      </c>
      <c r="B63" s="3" t="s">
        <v>93</v>
      </c>
      <c r="C63" s="9">
        <v>26982</v>
      </c>
    </row>
    <row r="64" spans="1:3" x14ac:dyDescent="0.25">
      <c r="A64" s="5" t="s">
        <v>94</v>
      </c>
      <c r="B64" s="3" t="s">
        <v>95</v>
      </c>
      <c r="C64" s="9">
        <v>24419</v>
      </c>
    </row>
    <row r="65" spans="1:3" x14ac:dyDescent="0.25">
      <c r="A65" s="5" t="s">
        <v>96</v>
      </c>
      <c r="B65" s="3" t="s">
        <v>97</v>
      </c>
      <c r="C65" s="9">
        <v>129877</v>
      </c>
    </row>
    <row r="66" spans="1:3" x14ac:dyDescent="0.25">
      <c r="A66" s="5" t="s">
        <v>98</v>
      </c>
      <c r="B66" s="3" t="s">
        <v>99</v>
      </c>
      <c r="C66" s="9">
        <v>2079333</v>
      </c>
    </row>
    <row r="67" spans="1:3" x14ac:dyDescent="0.25">
      <c r="A67" s="20">
        <v>17</v>
      </c>
      <c r="B67" s="2" t="s">
        <v>100</v>
      </c>
      <c r="C67" s="21">
        <f>C68+C73+C81+C82</f>
        <v>2955304</v>
      </c>
    </row>
    <row r="68" spans="1:3" x14ac:dyDescent="0.25">
      <c r="A68" s="20">
        <v>18</v>
      </c>
      <c r="B68" s="2" t="s">
        <v>101</v>
      </c>
      <c r="C68" s="21">
        <f>SUM(C69:C72)</f>
        <v>343000</v>
      </c>
    </row>
    <row r="69" spans="1:3" x14ac:dyDescent="0.25">
      <c r="A69" s="22">
        <v>19</v>
      </c>
      <c r="B69" s="3" t="s">
        <v>102</v>
      </c>
      <c r="C69" s="23">
        <v>50000</v>
      </c>
    </row>
    <row r="70" spans="1:3" s="24" customFormat="1" x14ac:dyDescent="0.25">
      <c r="A70" s="5">
        <v>20</v>
      </c>
      <c r="B70" s="4" t="s">
        <v>103</v>
      </c>
      <c r="C70" s="7">
        <v>150000</v>
      </c>
    </row>
    <row r="71" spans="1:3" x14ac:dyDescent="0.25">
      <c r="A71" s="22">
        <v>21</v>
      </c>
      <c r="B71" s="3" t="s">
        <v>104</v>
      </c>
      <c r="C71" s="23">
        <v>60000</v>
      </c>
    </row>
    <row r="72" spans="1:3" x14ac:dyDescent="0.25">
      <c r="A72" s="22">
        <v>22</v>
      </c>
      <c r="B72" s="3" t="s">
        <v>105</v>
      </c>
      <c r="C72" s="23">
        <v>83000</v>
      </c>
    </row>
    <row r="73" spans="1:3" x14ac:dyDescent="0.25">
      <c r="A73" s="20">
        <v>23</v>
      </c>
      <c r="B73" s="2" t="s">
        <v>106</v>
      </c>
      <c r="C73" s="21">
        <f>SUM(C74:C77)</f>
        <v>2582304</v>
      </c>
    </row>
    <row r="74" spans="1:3" x14ac:dyDescent="0.25">
      <c r="A74" s="22">
        <v>24</v>
      </c>
      <c r="B74" s="3" t="s">
        <v>107</v>
      </c>
      <c r="C74" s="23">
        <v>350390</v>
      </c>
    </row>
    <row r="75" spans="1:3" x14ac:dyDescent="0.25">
      <c r="A75" s="22">
        <v>25</v>
      </c>
      <c r="B75" s="3" t="s">
        <v>108</v>
      </c>
      <c r="C75" s="23">
        <f>156623+40000</f>
        <v>196623</v>
      </c>
    </row>
    <row r="76" spans="1:3" x14ac:dyDescent="0.25">
      <c r="A76" s="22">
        <v>26</v>
      </c>
      <c r="B76" s="3" t="s">
        <v>109</v>
      </c>
      <c r="C76" s="23">
        <v>890291</v>
      </c>
    </row>
    <row r="77" spans="1:3" x14ac:dyDescent="0.25">
      <c r="A77" s="22">
        <v>27</v>
      </c>
      <c r="B77" s="3" t="s">
        <v>110</v>
      </c>
      <c r="C77" s="23">
        <f>SUM(C78:C80)</f>
        <v>1145000</v>
      </c>
    </row>
    <row r="78" spans="1:3" x14ac:dyDescent="0.25">
      <c r="A78" s="22" t="s">
        <v>111</v>
      </c>
      <c r="B78" s="3" t="s">
        <v>112</v>
      </c>
      <c r="C78" s="9">
        <v>45000</v>
      </c>
    </row>
    <row r="79" spans="1:3" x14ac:dyDescent="0.25">
      <c r="A79" s="22" t="s">
        <v>113</v>
      </c>
      <c r="B79" s="3" t="s">
        <v>114</v>
      </c>
      <c r="C79" s="9">
        <v>1080000</v>
      </c>
    </row>
    <row r="80" spans="1:3" x14ac:dyDescent="0.25">
      <c r="A80" s="22" t="s">
        <v>115</v>
      </c>
      <c r="B80" s="3" t="s">
        <v>116</v>
      </c>
      <c r="C80" s="9">
        <v>20000</v>
      </c>
    </row>
    <row r="81" spans="1:3" x14ac:dyDescent="0.25">
      <c r="A81" s="22">
        <v>28</v>
      </c>
      <c r="B81" s="12" t="s">
        <v>117</v>
      </c>
      <c r="C81" s="23">
        <v>20000</v>
      </c>
    </row>
    <row r="82" spans="1:3" x14ac:dyDescent="0.25">
      <c r="A82" s="22">
        <v>29</v>
      </c>
      <c r="B82" s="3" t="s">
        <v>118</v>
      </c>
      <c r="C82" s="23">
        <v>10000</v>
      </c>
    </row>
    <row r="83" spans="1:3" s="24" customFormat="1" x14ac:dyDescent="0.25">
      <c r="A83" s="20">
        <v>30</v>
      </c>
      <c r="B83" s="13" t="s">
        <v>119</v>
      </c>
      <c r="C83" s="26">
        <f>SUM(C84:C85)</f>
        <v>30000</v>
      </c>
    </row>
    <row r="84" spans="1:3" x14ac:dyDescent="0.25">
      <c r="A84" s="22">
        <v>31</v>
      </c>
      <c r="B84" s="3" t="s">
        <v>120</v>
      </c>
      <c r="C84" s="23">
        <v>20000</v>
      </c>
    </row>
    <row r="85" spans="1:3" x14ac:dyDescent="0.25">
      <c r="A85" s="22">
        <v>32</v>
      </c>
      <c r="B85" s="3" t="s">
        <v>121</v>
      </c>
      <c r="C85" s="23">
        <v>10000</v>
      </c>
    </row>
    <row r="86" spans="1:3" x14ac:dyDescent="0.25">
      <c r="A86" s="27">
        <v>33</v>
      </c>
      <c r="B86" s="1" t="s">
        <v>137</v>
      </c>
      <c r="C86" s="28">
        <f>C10+C21+C67+C83</f>
        <v>59275595</v>
      </c>
    </row>
    <row r="87" spans="1:3" x14ac:dyDescent="0.25">
      <c r="A87" s="22">
        <v>34</v>
      </c>
      <c r="B87" s="3" t="s">
        <v>122</v>
      </c>
      <c r="C87" s="23">
        <v>400000</v>
      </c>
    </row>
    <row r="88" spans="1:3" x14ac:dyDescent="0.25">
      <c r="A88" s="22">
        <v>35</v>
      </c>
      <c r="B88" s="3" t="s">
        <v>123</v>
      </c>
      <c r="C88" s="23">
        <f>SUM(C89:C92)</f>
        <v>3721344</v>
      </c>
    </row>
    <row r="89" spans="1:3" x14ac:dyDescent="0.25">
      <c r="A89" s="22" t="s">
        <v>124</v>
      </c>
      <c r="B89" s="3" t="s">
        <v>125</v>
      </c>
      <c r="C89" s="23">
        <v>2396389</v>
      </c>
    </row>
    <row r="90" spans="1:3" x14ac:dyDescent="0.25">
      <c r="A90" s="22" t="s">
        <v>126</v>
      </c>
      <c r="B90" s="3" t="s">
        <v>138</v>
      </c>
      <c r="C90" s="23">
        <v>160638</v>
      </c>
    </row>
    <row r="91" spans="1:3" x14ac:dyDescent="0.25">
      <c r="A91" s="22" t="s">
        <v>127</v>
      </c>
      <c r="B91" s="3" t="s">
        <v>139</v>
      </c>
      <c r="C91" s="23">
        <v>47851</v>
      </c>
    </row>
    <row r="92" spans="1:3" x14ac:dyDescent="0.25">
      <c r="A92" s="22" t="s">
        <v>141</v>
      </c>
      <c r="B92" s="3" t="s">
        <v>128</v>
      </c>
      <c r="C92" s="23">
        <v>1116466</v>
      </c>
    </row>
    <row r="93" spans="1:3" x14ac:dyDescent="0.25">
      <c r="A93" s="27">
        <v>36</v>
      </c>
      <c r="B93" s="1" t="s">
        <v>129</v>
      </c>
      <c r="C93" s="28">
        <f>SUM(C86:C88)</f>
        <v>63396939</v>
      </c>
    </row>
    <row r="94" spans="1:3" x14ac:dyDescent="0.25">
      <c r="B94" s="14"/>
      <c r="C94" s="29"/>
    </row>
    <row r="95" spans="1:3" x14ac:dyDescent="0.25">
      <c r="B95" s="30" t="s">
        <v>130</v>
      </c>
    </row>
    <row r="99" spans="2:2" x14ac:dyDescent="0.25">
      <c r="B99" s="15"/>
    </row>
    <row r="100" spans="2:2" x14ac:dyDescent="0.25">
      <c r="B100" s="15"/>
    </row>
    <row r="101" spans="2:2" x14ac:dyDescent="0.25">
      <c r="B101" s="15"/>
    </row>
    <row r="102" spans="2:2" x14ac:dyDescent="0.25">
      <c r="B102" s="15"/>
    </row>
    <row r="103" spans="2:2" x14ac:dyDescent="0.25">
      <c r="B103" s="15"/>
    </row>
    <row r="104" spans="2:2" x14ac:dyDescent="0.25">
      <c r="B104" s="15"/>
    </row>
    <row r="105" spans="2:2" x14ac:dyDescent="0.25">
      <c r="B105" s="15"/>
    </row>
  </sheetData>
  <mergeCells count="5">
    <mergeCell ref="A6:C6"/>
    <mergeCell ref="B1:C1"/>
    <mergeCell ref="B2:C2"/>
    <mergeCell ref="B3:C3"/>
    <mergeCell ref="B4:C4"/>
  </mergeCells>
  <pageMargins left="0.70866141732283472" right="0.31496062992125984" top="0.74803149606299213" bottom="0.74803149606299213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</vt:lpstr>
      <vt:lpstr>'1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2026-01-26T13:19:32Z</cp:lastPrinted>
  <dcterms:created xsi:type="dcterms:W3CDTF">2025-02-04T07:02:32Z</dcterms:created>
  <dcterms:modified xsi:type="dcterms:W3CDTF">2026-01-30T14:24:10Z</dcterms:modified>
</cp:coreProperties>
</file>