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1-27/"/>
    </mc:Choice>
  </mc:AlternateContent>
  <xr:revisionPtr revIDLastSave="0" documentId="8_{FB50FAAB-8C1A-4E31-A9E5-3B70602C05C4}" xr6:coauthVersionLast="47" xr6:coauthVersionMax="47" xr10:uidLastSave="{00000000-0000-0000-0000-000000000000}"/>
  <bookViews>
    <workbookView xWindow="-108" yWindow="-108" windowWidth="23256" windowHeight="13896" xr2:uid="{981DFBA5-E290-4C24-B300-564A67B9265A}"/>
  </bookViews>
  <sheets>
    <sheet name="2025-11-27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2" l="1"/>
  <c r="C83" i="2"/>
  <c r="C85" i="2"/>
  <c r="C84" i="2"/>
  <c r="C75" i="2"/>
  <c r="C46" i="2"/>
  <c r="C50" i="2"/>
  <c r="C52" i="2"/>
  <c r="C87" i="2"/>
  <c r="C20" i="2"/>
  <c r="C41" i="2"/>
  <c r="C62" i="2"/>
  <c r="C55" i="2"/>
  <c r="C48" i="2"/>
  <c r="C38" i="2"/>
  <c r="C65" i="2"/>
  <c r="C15" i="2" l="1"/>
  <c r="C66" i="2"/>
  <c r="C90" i="2" l="1"/>
  <c r="C19" i="2"/>
  <c r="C78" i="2"/>
  <c r="C60" i="2"/>
  <c r="C29" i="2"/>
  <c r="C14" i="2" l="1"/>
  <c r="C13" i="2" s="1"/>
  <c r="C25" i="2"/>
  <c r="C24" i="2" s="1"/>
  <c r="C97" i="2"/>
  <c r="C92" i="2"/>
  <c r="C86" i="2"/>
  <c r="C82" i="2"/>
  <c r="C77" i="2"/>
  <c r="C69" i="2"/>
  <c r="C68" i="2"/>
  <c r="C64" i="2"/>
  <c r="C57" i="2"/>
  <c r="C53" i="2" s="1"/>
  <c r="C21" i="2"/>
  <c r="C17" i="2"/>
  <c r="C23" i="2" l="1"/>
  <c r="C12" i="2"/>
  <c r="C76" i="2"/>
  <c r="C95" i="2" l="1"/>
  <c r="C101" i="2" s="1"/>
</calcChain>
</file>

<file path=xl/sharedStrings.xml><?xml version="1.0" encoding="utf-8"?>
<sst xmlns="http://schemas.openxmlformats.org/spreadsheetml/2006/main" count="156" uniqueCount="156">
  <si>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</si>
  <si>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</si>
  <si>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</si>
  <si>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</si>
  <si>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</si>
  <si>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</si>
  <si>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</si>
  <si>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</si>
  <si>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</si>
  <si>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</si>
  <si>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</si>
  <si>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</si>
  <si>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</si>
  <si>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</si>
  <si>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</si>
  <si>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</si>
  <si>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</si>
  <si>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</si>
  <si>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</si>
  <si>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</si>
  <si>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</si>
  <si>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</si>
  <si>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</si>
  <si>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</si>
  <si>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</si>
  <si>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</si>
  <si>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</si>
  <si>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</si>
  <si>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</si>
  <si>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</si>
  <si>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</si>
  <si>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</si>
  <si>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</si>
  <si>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</si>
  <si>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</si>
  <si>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</si>
  <si>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</si>
  <si>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</si>
  <si>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</si>
  <si>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</si>
  <si>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</si>
  <si>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</si>
  <si>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</si>
  <si>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</si>
  <si>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</si>
  <si>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</si>
  <si>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</si>
  <si>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</si>
  <si>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</si>
  <si>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</si>
  <si>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</si>
  <si>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</si>
  <si>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</si>
  <si>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</si>
  <si>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</si>
  <si>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</si>
  <si>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</si>
  <si>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</si>
  <si>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</si>
  <si>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</si>
  <si>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</si>
  <si>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</si>
  <si>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</si>
  <si>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</si>
  <si>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</si>
  <si>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</si>
  <si>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</si>
  <si>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</si>
  <si>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</si>
  <si>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</si>
  <si>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</si>
  <si>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</si>
  <si>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</si>
  <si>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</si>
  <si>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</si>
  <si>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</si>
  <si>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</si>
  <si>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</si>
  <si>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</si>
  <si>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</si>
  <si>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</si>
  <si>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</si>
  <si>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</si>
  <si>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</si>
  <si>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</si>
  <si>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</si>
  <si>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</si>
  <si>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</si>
  <si>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</si>
  <si>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</si>
  <si>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</si>
  <si>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</si>
  <si>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</si>
  <si>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</si>
  <si>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</si>
  <si>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</si>
  <si>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</si>
  <si>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</si>
  <si>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</si>
  <si>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</si>
  <si>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</si>
  <si>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</si>
  <si>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</si>
  <si>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</si>
  <si>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</si>
  <si>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</si>
  <si>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</si>
  <si>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</si>
  <si>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</si>
  <si>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</si>
  <si>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</si>
  <si>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</si>
  <si>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</si>
  <si>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</si>
  <si>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</si>
  <si>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</si>
  <si>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</si>
  <si>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</si>
  <si>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</si>
  <si>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</si>
  <si>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</si>
  <si>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</si>
  <si>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</si>
  <si>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</si>
  <si>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</si>
  <si>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</si>
  <si>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</si>
  <si>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</si>
  <si>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</si>
  <si>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</si>
  <si>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</si>
  <si>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</si>
  <si>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</si>
  <si>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</si>
  <si>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</si>
  <si>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</si>
  <si>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</si>
  <si>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</si>
  <si>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</si>
  <si>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</si>
  <si>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</si>
  <si>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</si>
  <si>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</si>
  <si>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</si>
  <si>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</si>
  <si>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</si>
  <si>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</si>
  <si>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</si>
  <si>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</si>
  <si>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</si>
  <si>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</si>
  <si>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</si>
  <si>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</si>
  <si>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>16.22</t>
  </si>
  <si>
    <t>Socialinės paramos išmokoms ir kompensacijoms mokėti</t>
  </si>
  <si>
    <t xml:space="preserve">                                                                                                         (2025 m. lapkričio 27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</si>
</sst>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E103"/>
  <sheetViews>
    <sheetView tabSelected="1" workbookViewId="0">
      <pane ySplit="11" topLeftCell="A86" activePane="bottomLeft" state="frozen"/>
      <selection pane="bottomLeft" activeCell="B105" sqref="B105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5" x14ac:dyDescent="0.25">
      <c r="B1" s="32" t="s">
        <v>150</v>
      </c>
      <c r="C1" s="32"/>
    </row>
    <row r="2" spans="1:5" x14ac:dyDescent="0.25">
      <c r="B2" s="32" t="s">
        <v>149</v>
      </c>
      <c r="C2" s="32"/>
    </row>
    <row r="3" spans="1:5" x14ac:dyDescent="0.25">
      <c r="B3" s="32" t="s">
        <v>148</v>
      </c>
      <c r="C3" s="32"/>
    </row>
    <row r="4" spans="1:5" x14ac:dyDescent="0.25">
      <c r="B4" s="32" t="s">
        <v>155</v>
      </c>
      <c r="C4" s="32"/>
    </row>
    <row r="5" spans="1:5" x14ac:dyDescent="0.25">
      <c r="B5" s="32" t="s">
        <v>146</v>
      </c>
      <c r="C5" s="32"/>
    </row>
    <row r="6" spans="1:5" x14ac:dyDescent="0.25">
      <c r="B6" s="32" t="s">
        <v>147</v>
      </c>
      <c r="C6" s="32"/>
    </row>
    <row r="8" spans="1:5" x14ac:dyDescent="0.25">
      <c r="A8" s="31" t="s">
        <v>0</v>
      </c>
      <c r="B8" s="31"/>
      <c r="C8" s="31"/>
    </row>
    <row r="9" spans="1:5" x14ac:dyDescent="0.25">
      <c r="C9" s="15" t="s">
        <v>1</v>
      </c>
    </row>
    <row r="10" spans="1:5" ht="33" customHeight="1" x14ac:dyDescent="0.25">
      <c r="A10" s="16" t="s">
        <v>2</v>
      </c>
      <c r="B10" s="17" t="s">
        <v>3</v>
      </c>
      <c r="C10" s="17" t="s">
        <v>4</v>
      </c>
    </row>
    <row r="11" spans="1:5" x14ac:dyDescent="0.25">
      <c r="A11" s="18">
        <v>1</v>
      </c>
      <c r="B11" s="19">
        <v>2</v>
      </c>
      <c r="C11" s="19">
        <v>3</v>
      </c>
    </row>
    <row r="12" spans="1:5" x14ac:dyDescent="0.25">
      <c r="A12" s="20">
        <v>1</v>
      </c>
      <c r="B12" s="2" t="s">
        <v>5</v>
      </c>
      <c r="C12" s="21">
        <f t="shared" ref="C12" si="0">C13+C17+C21</f>
        <v>32104900</v>
      </c>
    </row>
    <row r="13" spans="1:5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5" x14ac:dyDescent="0.25">
      <c r="A14" s="22">
        <v>3</v>
      </c>
      <c r="B14" s="3" t="s">
        <v>7</v>
      </c>
      <c r="C14" s="23">
        <f>SUM(C15:C16)</f>
        <v>30745400</v>
      </c>
    </row>
    <row r="15" spans="1:5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5" s="24" customFormat="1" ht="27.6" x14ac:dyDescent="0.25">
      <c r="A16" s="5" t="s">
        <v>10</v>
      </c>
      <c r="B16" s="4" t="s">
        <v>11</v>
      </c>
      <c r="C16" s="7">
        <v>40000</v>
      </c>
      <c r="D16" s="8"/>
      <c r="E16" s="8"/>
    </row>
    <row r="17" spans="1:5" x14ac:dyDescent="0.25">
      <c r="A17" s="20">
        <v>4</v>
      </c>
      <c r="B17" s="2" t="s">
        <v>12</v>
      </c>
      <c r="C17" s="21">
        <f t="shared" ref="C17" si="2">SUM(C18:C20)</f>
        <v>1298500</v>
      </c>
    </row>
    <row r="18" spans="1:5" x14ac:dyDescent="0.25">
      <c r="A18" s="22">
        <v>5</v>
      </c>
      <c r="B18" s="3" t="s">
        <v>13</v>
      </c>
      <c r="C18" s="23">
        <v>680000</v>
      </c>
      <c r="D18" s="24"/>
      <c r="E18" s="24"/>
    </row>
    <row r="19" spans="1:5" x14ac:dyDescent="0.25">
      <c r="A19" s="22">
        <v>6</v>
      </c>
      <c r="B19" s="3" t="s">
        <v>14</v>
      </c>
      <c r="C19" s="23">
        <f>10000+5000</f>
        <v>15000</v>
      </c>
    </row>
    <row r="20" spans="1:5" x14ac:dyDescent="0.25">
      <c r="A20" s="22">
        <v>7</v>
      </c>
      <c r="B20" s="3" t="s">
        <v>15</v>
      </c>
      <c r="C20" s="23">
        <f>500000+103500</f>
        <v>603500</v>
      </c>
    </row>
    <row r="21" spans="1:5" x14ac:dyDescent="0.25">
      <c r="A21" s="20">
        <v>8</v>
      </c>
      <c r="B21" s="2" t="s">
        <v>16</v>
      </c>
      <c r="C21" s="21">
        <f t="shared" ref="C21" si="3">C22</f>
        <v>61000</v>
      </c>
    </row>
    <row r="22" spans="1:5" x14ac:dyDescent="0.25">
      <c r="A22" s="22">
        <v>9</v>
      </c>
      <c r="B22" s="3" t="s">
        <v>17</v>
      </c>
      <c r="C22" s="23">
        <v>61000</v>
      </c>
    </row>
    <row r="23" spans="1:5" x14ac:dyDescent="0.25">
      <c r="A23" s="20">
        <v>10</v>
      </c>
      <c r="B23" s="2" t="s">
        <v>18</v>
      </c>
      <c r="C23" s="21">
        <f>C24+SUM(C52:C53)</f>
        <v>20959002</v>
      </c>
    </row>
    <row r="24" spans="1:5" x14ac:dyDescent="0.25">
      <c r="A24" s="20">
        <v>11</v>
      </c>
      <c r="B24" s="2" t="s">
        <v>19</v>
      </c>
      <c r="C24" s="21">
        <f>C25+C50+C51</f>
        <v>16106727</v>
      </c>
    </row>
    <row r="25" spans="1:5" x14ac:dyDescent="0.25">
      <c r="A25" s="22">
        <v>12</v>
      </c>
      <c r="B25" s="3" t="s">
        <v>20</v>
      </c>
      <c r="C25" s="23">
        <f>SUM(C26:C49)</f>
        <v>4433427</v>
      </c>
    </row>
    <row r="26" spans="1:5" x14ac:dyDescent="0.25">
      <c r="A26" s="5" t="s">
        <v>21</v>
      </c>
      <c r="B26" s="6" t="s">
        <v>22</v>
      </c>
      <c r="C26" s="7">
        <v>242500</v>
      </c>
    </row>
    <row r="27" spans="1:5" x14ac:dyDescent="0.25">
      <c r="A27" s="5" t="s">
        <v>23</v>
      </c>
      <c r="B27" s="6" t="s">
        <v>24</v>
      </c>
      <c r="C27" s="7">
        <v>259500</v>
      </c>
    </row>
    <row r="28" spans="1:5" ht="27.6" x14ac:dyDescent="0.25">
      <c r="A28" s="5" t="s">
        <v>25</v>
      </c>
      <c r="B28" s="6" t="s">
        <v>26</v>
      </c>
      <c r="C28" s="7">
        <v>43896</v>
      </c>
    </row>
    <row r="29" spans="1:5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5" x14ac:dyDescent="0.25">
      <c r="A30" s="5" t="s">
        <v>29</v>
      </c>
      <c r="B30" s="6" t="s">
        <v>30</v>
      </c>
      <c r="C30" s="9">
        <v>905000</v>
      </c>
    </row>
    <row r="31" spans="1:5" x14ac:dyDescent="0.25">
      <c r="A31" s="5" t="s">
        <v>31</v>
      </c>
      <c r="B31" s="10" t="s">
        <v>32</v>
      </c>
      <c r="C31" s="9">
        <v>3380</v>
      </c>
    </row>
    <row r="32" spans="1:5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f>7300+4900</f>
        <v>12200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v>642200</v>
      </c>
    </row>
    <row r="41" spans="1:3" x14ac:dyDescent="0.25">
      <c r="A41" s="5" t="s">
        <v>51</v>
      </c>
      <c r="B41" s="6" t="s">
        <v>52</v>
      </c>
      <c r="C41" s="7">
        <f>1332800+250000-123000</f>
        <v>1459800</v>
      </c>
    </row>
    <row r="42" spans="1:3" ht="15.75" customHeight="1" x14ac:dyDescent="0.25">
      <c r="A42" s="5" t="s">
        <v>53</v>
      </c>
      <c r="B42" s="6" t="s">
        <v>54</v>
      </c>
      <c r="C42" s="7">
        <v>19300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24300-12000-3000</f>
        <v>9300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f>7940+2135</f>
        <v>10075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f>11440900+214300</f>
        <v>11655200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5360+92435+270017+24959+163598+7250+182878+45516+83460+104180+41467</f>
        <v>1021120</v>
      </c>
    </row>
    <row r="53" spans="1:3" x14ac:dyDescent="0.25">
      <c r="A53" s="22">
        <v>16</v>
      </c>
      <c r="B53" s="3" t="s">
        <v>72</v>
      </c>
      <c r="C53" s="23">
        <f>SUM(C54:C75)</f>
        <v>3831155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f>122712+51144</f>
        <v>173856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12500+800-2800</f>
        <v>10500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901+2149+16346+1512+1956+15571+2693+2429+15827</f>
        <v>59384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5" t="s">
        <v>153</v>
      </c>
      <c r="B75" s="3" t="s">
        <v>154</v>
      </c>
      <c r="C75" s="9">
        <f>420000-200</f>
        <v>419800</v>
      </c>
    </row>
    <row r="76" spans="1:3" x14ac:dyDescent="0.25">
      <c r="A76" s="20">
        <v>17</v>
      </c>
      <c r="B76" s="2" t="s">
        <v>105</v>
      </c>
      <c r="C76" s="21">
        <f>C77+C82+C90+C91</f>
        <v>2913018</v>
      </c>
    </row>
    <row r="77" spans="1:3" x14ac:dyDescent="0.25">
      <c r="A77" s="20">
        <v>18</v>
      </c>
      <c r="B77" s="2" t="s">
        <v>106</v>
      </c>
      <c r="C77" s="21">
        <f>SUM(C78:C81)</f>
        <v>305000</v>
      </c>
    </row>
    <row r="78" spans="1:3" x14ac:dyDescent="0.25">
      <c r="A78" s="22">
        <v>19</v>
      </c>
      <c r="B78" s="3" t="s">
        <v>107</v>
      </c>
      <c r="C78" s="23">
        <f>50000</f>
        <v>50000</v>
      </c>
    </row>
    <row r="79" spans="1:3" s="24" customFormat="1" x14ac:dyDescent="0.25">
      <c r="A79" s="5">
        <v>20</v>
      </c>
      <c r="B79" s="4" t="s">
        <v>108</v>
      </c>
      <c r="C79" s="7">
        <v>150000</v>
      </c>
    </row>
    <row r="80" spans="1:3" x14ac:dyDescent="0.25">
      <c r="A80" s="22">
        <v>21</v>
      </c>
      <c r="B80" s="3" t="s">
        <v>109</v>
      </c>
      <c r="C80" s="23">
        <v>55000</v>
      </c>
    </row>
    <row r="81" spans="1:3" x14ac:dyDescent="0.25">
      <c r="A81" s="22">
        <v>22</v>
      </c>
      <c r="B81" s="3" t="s">
        <v>110</v>
      </c>
      <c r="C81" s="23">
        <v>50000</v>
      </c>
    </row>
    <row r="82" spans="1:3" x14ac:dyDescent="0.25">
      <c r="A82" s="20">
        <v>23</v>
      </c>
      <c r="B82" s="2" t="s">
        <v>111</v>
      </c>
      <c r="C82" s="21">
        <f>SUM(C83:C86)</f>
        <v>2572018</v>
      </c>
    </row>
    <row r="83" spans="1:3" x14ac:dyDescent="0.25">
      <c r="A83" s="22">
        <v>24</v>
      </c>
      <c r="B83" s="3" t="s">
        <v>112</v>
      </c>
      <c r="C83" s="23">
        <f>270450+10000+5000+50100+29720+13310</f>
        <v>378580</v>
      </c>
    </row>
    <row r="84" spans="1:3" x14ac:dyDescent="0.25">
      <c r="A84" s="22">
        <v>25</v>
      </c>
      <c r="B84" s="3" t="s">
        <v>113</v>
      </c>
      <c r="C84" s="23">
        <f>170950+21000+3928+4000+800+1600</f>
        <v>202278</v>
      </c>
    </row>
    <row r="85" spans="1:3" x14ac:dyDescent="0.25">
      <c r="A85" s="22">
        <v>26</v>
      </c>
      <c r="B85" s="3" t="s">
        <v>114</v>
      </c>
      <c r="C85" s="23">
        <f>771340+5000+20000+20300+1020</f>
        <v>817660</v>
      </c>
    </row>
    <row r="86" spans="1:3" x14ac:dyDescent="0.25">
      <c r="A86" s="22">
        <v>27</v>
      </c>
      <c r="B86" s="3" t="s">
        <v>115</v>
      </c>
      <c r="C86" s="23">
        <f>SUM(C87:C89)</f>
        <v>1173500</v>
      </c>
    </row>
    <row r="87" spans="1:3" x14ac:dyDescent="0.25">
      <c r="A87" s="22" t="s">
        <v>116</v>
      </c>
      <c r="B87" s="3" t="s">
        <v>117</v>
      </c>
      <c r="C87" s="9">
        <f>40000+8500</f>
        <v>48500</v>
      </c>
    </row>
    <row r="88" spans="1:3" x14ac:dyDescent="0.25">
      <c r="A88" s="22" t="s">
        <v>118</v>
      </c>
      <c r="B88" s="3" t="s">
        <v>119</v>
      </c>
      <c r="C88" s="9">
        <v>1110000</v>
      </c>
    </row>
    <row r="89" spans="1:3" x14ac:dyDescent="0.25">
      <c r="A89" s="22" t="s">
        <v>120</v>
      </c>
      <c r="B89" s="3" t="s">
        <v>121</v>
      </c>
      <c r="C89" s="9">
        <v>15000</v>
      </c>
    </row>
    <row r="90" spans="1:3" x14ac:dyDescent="0.25">
      <c r="A90" s="22">
        <v>28</v>
      </c>
      <c r="B90" s="12" t="s">
        <v>122</v>
      </c>
      <c r="C90" s="23">
        <f>20000+6000</f>
        <v>26000</v>
      </c>
    </row>
    <row r="91" spans="1:3" x14ac:dyDescent="0.25">
      <c r="A91" s="22">
        <v>29</v>
      </c>
      <c r="B91" s="3" t="s">
        <v>123</v>
      </c>
      <c r="C91" s="23">
        <v>10000</v>
      </c>
    </row>
    <row r="92" spans="1:3" s="24" customFormat="1" x14ac:dyDescent="0.25">
      <c r="A92" s="20">
        <v>30</v>
      </c>
      <c r="B92" s="13" t="s">
        <v>124</v>
      </c>
      <c r="C92" s="26">
        <f>SUM(C93:C94)</f>
        <v>35000</v>
      </c>
    </row>
    <row r="93" spans="1:3" x14ac:dyDescent="0.25">
      <c r="A93" s="22">
        <v>31</v>
      </c>
      <c r="B93" s="3" t="s">
        <v>125</v>
      </c>
      <c r="C93" s="23">
        <v>25000</v>
      </c>
    </row>
    <row r="94" spans="1:3" x14ac:dyDescent="0.25">
      <c r="A94" s="22">
        <v>32</v>
      </c>
      <c r="B94" s="3" t="s">
        <v>126</v>
      </c>
      <c r="C94" s="23">
        <v>10000</v>
      </c>
    </row>
    <row r="95" spans="1:3" x14ac:dyDescent="0.25">
      <c r="A95" s="20">
        <v>33</v>
      </c>
      <c r="B95" s="2" t="s">
        <v>127</v>
      </c>
      <c r="C95" s="21">
        <f>C12+C23+C76+C92</f>
        <v>56011920</v>
      </c>
    </row>
    <row r="96" spans="1:3" x14ac:dyDescent="0.25">
      <c r="A96" s="22">
        <v>34</v>
      </c>
      <c r="B96" s="3" t="s">
        <v>128</v>
      </c>
      <c r="C96" s="23">
        <v>513671</v>
      </c>
    </row>
    <row r="97" spans="1:3" x14ac:dyDescent="0.25">
      <c r="A97" s="22">
        <v>35</v>
      </c>
      <c r="B97" s="3" t="s">
        <v>129</v>
      </c>
      <c r="C97" s="23">
        <f>SUM(C98:C100)</f>
        <v>3055117</v>
      </c>
    </row>
    <row r="98" spans="1:3" x14ac:dyDescent="0.25">
      <c r="A98" s="22" t="s">
        <v>130</v>
      </c>
      <c r="B98" s="3" t="s">
        <v>131</v>
      </c>
      <c r="C98" s="23">
        <v>2041156</v>
      </c>
    </row>
    <row r="99" spans="1:3" x14ac:dyDescent="0.25">
      <c r="A99" s="22" t="s">
        <v>132</v>
      </c>
      <c r="B99" s="3" t="s">
        <v>133</v>
      </c>
      <c r="C99" s="23">
        <v>98729</v>
      </c>
    </row>
    <row r="100" spans="1:3" x14ac:dyDescent="0.25">
      <c r="A100" s="22" t="s">
        <v>134</v>
      </c>
      <c r="B100" s="3" t="s">
        <v>135</v>
      </c>
      <c r="C100" s="23">
        <v>915232</v>
      </c>
    </row>
    <row r="101" spans="1:3" x14ac:dyDescent="0.25">
      <c r="A101" s="27">
        <v>36</v>
      </c>
      <c r="B101" s="1" t="s">
        <v>136</v>
      </c>
      <c r="C101" s="28">
        <f>SUM(C95:C97)</f>
        <v>59580708</v>
      </c>
    </row>
    <row r="102" spans="1:3" x14ac:dyDescent="0.25">
      <c r="B102" s="14"/>
      <c r="C102" s="29"/>
    </row>
    <row r="103" spans="1:3" x14ac:dyDescent="0.25">
      <c r="B103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2025-11-27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2025-11-13T08:34:39Z</cp:lastPrinted>
  <dcterms:created xsi:type="dcterms:W3CDTF">2025-02-04T07:02:32Z</dcterms:created>
  <dcterms:modified xsi:type="dcterms:W3CDTF">2025-11-13T14:56:36Z</dcterms:modified>
</cp:coreProperties>
</file>